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Donna Hassett\Downloads\"/>
    </mc:Choice>
  </mc:AlternateContent>
  <xr:revisionPtr revIDLastSave="0" documentId="8_{10AA61DC-A32E-49D1-8F29-B8A2C9B70AC7}" xr6:coauthVersionLast="47" xr6:coauthVersionMax="47" xr10:uidLastSave="{00000000-0000-0000-0000-000000000000}"/>
  <bookViews>
    <workbookView xWindow="-57720" yWindow="-120" windowWidth="29040" windowHeight="15720" tabRatio="500" xr2:uid="{00000000-000D-0000-FFFF-FFFF00000000}"/>
  </bookViews>
  <sheets>
    <sheet name="Title" sheetId="1" r:id="rId1"/>
    <sheet name="Curent Year CapEx" sheetId="2" r:id="rId2"/>
    <sheet name="CapEx Project Detail" sheetId="3" r:id="rId3"/>
    <sheet name="5 Yr Cap Ex" sheetId="4" r:id="rId4"/>
    <sheet name="5 Yr Project Detail"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45" i="5" l="1"/>
  <c r="A111" i="5"/>
  <c r="D110" i="5"/>
  <c r="A76" i="5"/>
  <c r="D75" i="5"/>
  <c r="A41" i="5"/>
  <c r="D40" i="5"/>
  <c r="A6" i="5"/>
  <c r="D2" i="5"/>
  <c r="D1" i="5"/>
  <c r="E35" i="4"/>
  <c r="F34" i="4"/>
  <c r="F35" i="4" s="1"/>
  <c r="E34" i="4"/>
  <c r="D34" i="4"/>
  <c r="D35" i="4" s="1"/>
  <c r="C34" i="4"/>
  <c r="C35" i="4" s="1"/>
  <c r="G33" i="4"/>
  <c r="G32" i="4"/>
  <c r="G31" i="4"/>
  <c r="F19" i="4"/>
  <c r="F27" i="4" s="1"/>
  <c r="E19" i="4"/>
  <c r="E27" i="4" s="1"/>
  <c r="D19" i="4"/>
  <c r="D27" i="4" s="1"/>
  <c r="D39" i="4" s="1"/>
  <c r="C19" i="4"/>
  <c r="B19" i="4"/>
  <c r="B27" i="4" s="1"/>
  <c r="G18" i="4"/>
  <c r="G17" i="4"/>
  <c r="G16" i="4"/>
  <c r="G15" i="4"/>
  <c r="G14" i="4"/>
  <c r="G13" i="4"/>
  <c r="A4" i="4"/>
  <c r="A3" i="4"/>
  <c r="A1" i="4"/>
  <c r="Z607" i="3"/>
  <c r="V89" i="2" s="1"/>
  <c r="X607" i="3"/>
  <c r="V607" i="3"/>
  <c r="T89" i="2" s="1"/>
  <c r="T607" i="3"/>
  <c r="S89" i="2" s="1"/>
  <c r="R607" i="3"/>
  <c r="R89" i="2" s="1"/>
  <c r="P607" i="3"/>
  <c r="N607" i="3"/>
  <c r="P89" i="2" s="1"/>
  <c r="L607" i="3"/>
  <c r="J607" i="3"/>
  <c r="H607" i="3"/>
  <c r="M89" i="2" s="1"/>
  <c r="F607" i="3"/>
  <c r="D607" i="3"/>
  <c r="K89" i="2" s="1"/>
  <c r="B600" i="3"/>
  <c r="Z599" i="3"/>
  <c r="X599" i="3"/>
  <c r="U88" i="2" s="1"/>
  <c r="V599" i="3"/>
  <c r="T599" i="3"/>
  <c r="S88" i="2" s="1"/>
  <c r="R599" i="3"/>
  <c r="P599" i="3"/>
  <c r="Q88" i="2" s="1"/>
  <c r="N599" i="3"/>
  <c r="L599" i="3"/>
  <c r="J599" i="3"/>
  <c r="H599" i="3"/>
  <c r="F599" i="3"/>
  <c r="L88" i="2" s="1"/>
  <c r="D599" i="3"/>
  <c r="K88" i="2" s="1"/>
  <c r="B592" i="3"/>
  <c r="Z591" i="3"/>
  <c r="V87" i="2" s="1"/>
  <c r="X591" i="3"/>
  <c r="U87" i="2" s="1"/>
  <c r="V591" i="3"/>
  <c r="T87" i="2" s="1"/>
  <c r="T591" i="3"/>
  <c r="R591" i="3"/>
  <c r="P591" i="3"/>
  <c r="N591" i="3"/>
  <c r="P87" i="2" s="1"/>
  <c r="L591" i="3"/>
  <c r="J591" i="3"/>
  <c r="N87" i="2" s="1"/>
  <c r="H591" i="3"/>
  <c r="F591" i="3"/>
  <c r="L87" i="2" s="1"/>
  <c r="D591" i="3"/>
  <c r="B584" i="3"/>
  <c r="Z583" i="3"/>
  <c r="V86" i="2" s="1"/>
  <c r="X583" i="3"/>
  <c r="U86" i="2" s="1"/>
  <c r="V583" i="3"/>
  <c r="T86" i="2" s="1"/>
  <c r="T583" i="3"/>
  <c r="S86" i="2" s="1"/>
  <c r="R583" i="3"/>
  <c r="P583" i="3"/>
  <c r="Q86" i="2" s="1"/>
  <c r="N583" i="3"/>
  <c r="L583" i="3"/>
  <c r="O86" i="2" s="1"/>
  <c r="J583" i="3"/>
  <c r="H583" i="3"/>
  <c r="M86" i="2" s="1"/>
  <c r="F583" i="3"/>
  <c r="L86" i="2" s="1"/>
  <c r="D583" i="3"/>
  <c r="K86" i="2" s="1"/>
  <c r="B576" i="3"/>
  <c r="Z575" i="3"/>
  <c r="V85" i="2" s="1"/>
  <c r="X575" i="3"/>
  <c r="V575" i="3"/>
  <c r="T85" i="2" s="1"/>
  <c r="T575" i="3"/>
  <c r="S85" i="2" s="1"/>
  <c r="R575" i="3"/>
  <c r="R85" i="2" s="1"/>
  <c r="P575" i="3"/>
  <c r="N575" i="3"/>
  <c r="P85" i="2" s="1"/>
  <c r="L575" i="3"/>
  <c r="O85" i="2" s="1"/>
  <c r="J575" i="3"/>
  <c r="N85" i="2" s="1"/>
  <c r="H575" i="3"/>
  <c r="F575" i="3"/>
  <c r="L85" i="2" s="1"/>
  <c r="D575" i="3"/>
  <c r="K85" i="2" s="1"/>
  <c r="B568" i="3"/>
  <c r="Z567" i="3"/>
  <c r="V84" i="2" s="1"/>
  <c r="X567" i="3"/>
  <c r="V567" i="3"/>
  <c r="T84" i="2" s="1"/>
  <c r="T567" i="3"/>
  <c r="S84" i="2" s="1"/>
  <c r="R567" i="3"/>
  <c r="R84" i="2" s="1"/>
  <c r="P567" i="3"/>
  <c r="Q84" i="2" s="1"/>
  <c r="N567" i="3"/>
  <c r="L567" i="3"/>
  <c r="J567" i="3"/>
  <c r="H567" i="3"/>
  <c r="F567" i="3"/>
  <c r="D567" i="3"/>
  <c r="K84" i="2" s="1"/>
  <c r="B560" i="3"/>
  <c r="Z559" i="3"/>
  <c r="V83" i="2" s="1"/>
  <c r="X559" i="3"/>
  <c r="U83" i="2" s="1"/>
  <c r="V559" i="3"/>
  <c r="T83" i="2" s="1"/>
  <c r="T559" i="3"/>
  <c r="S83" i="2" s="1"/>
  <c r="R559" i="3"/>
  <c r="R83" i="2" s="1"/>
  <c r="P559" i="3"/>
  <c r="Q83" i="2" s="1"/>
  <c r="N559" i="3"/>
  <c r="P83" i="2" s="1"/>
  <c r="L559" i="3"/>
  <c r="J559" i="3"/>
  <c r="N83" i="2" s="1"/>
  <c r="H559" i="3"/>
  <c r="M83" i="2" s="1"/>
  <c r="F559" i="3"/>
  <c r="L83" i="2" s="1"/>
  <c r="D559" i="3"/>
  <c r="B552" i="3"/>
  <c r="Z551" i="3"/>
  <c r="V82" i="2" s="1"/>
  <c r="X551" i="3"/>
  <c r="U82" i="2" s="1"/>
  <c r="V551" i="3"/>
  <c r="T82" i="2" s="1"/>
  <c r="T551" i="3"/>
  <c r="S82" i="2" s="1"/>
  <c r="R551" i="3"/>
  <c r="R82" i="2" s="1"/>
  <c r="P551" i="3"/>
  <c r="Q82" i="2" s="1"/>
  <c r="N551" i="3"/>
  <c r="P82" i="2" s="1"/>
  <c r="L551" i="3"/>
  <c r="O82" i="2" s="1"/>
  <c r="J551" i="3"/>
  <c r="H551" i="3"/>
  <c r="F551" i="3"/>
  <c r="D551" i="3"/>
  <c r="K82" i="2" s="1"/>
  <c r="B544" i="3"/>
  <c r="Z543" i="3"/>
  <c r="V81" i="2" s="1"/>
  <c r="X543" i="3"/>
  <c r="V543" i="3"/>
  <c r="T81" i="2" s="1"/>
  <c r="T543" i="3"/>
  <c r="S81" i="2" s="1"/>
  <c r="R543" i="3"/>
  <c r="R81" i="2" s="1"/>
  <c r="P543" i="3"/>
  <c r="Q81" i="2" s="1"/>
  <c r="N543" i="3"/>
  <c r="P81" i="2" s="1"/>
  <c r="L543" i="3"/>
  <c r="O81" i="2" s="1"/>
  <c r="J543" i="3"/>
  <c r="N81" i="2" s="1"/>
  <c r="H543" i="3"/>
  <c r="F543" i="3"/>
  <c r="L81" i="2" s="1"/>
  <c r="D543" i="3"/>
  <c r="K81" i="2" s="1"/>
  <c r="B536" i="3"/>
  <c r="Z535" i="3"/>
  <c r="V80" i="2" s="1"/>
  <c r="X535" i="3"/>
  <c r="U80" i="2" s="1"/>
  <c r="V535" i="3"/>
  <c r="T535" i="3"/>
  <c r="S80" i="2" s="1"/>
  <c r="R535" i="3"/>
  <c r="R80" i="2" s="1"/>
  <c r="P535" i="3"/>
  <c r="Q80" i="2" s="1"/>
  <c r="N535" i="3"/>
  <c r="P80" i="2" s="1"/>
  <c r="L535" i="3"/>
  <c r="O80" i="2" s="1"/>
  <c r="J535" i="3"/>
  <c r="N80" i="2" s="1"/>
  <c r="H535" i="3"/>
  <c r="M80" i="2" s="1"/>
  <c r="F535" i="3"/>
  <c r="D535" i="3"/>
  <c r="K80" i="2" s="1"/>
  <c r="B528" i="3"/>
  <c r="Z527" i="3"/>
  <c r="V79" i="2" s="1"/>
  <c r="X527" i="3"/>
  <c r="U79" i="2" s="1"/>
  <c r="V527" i="3"/>
  <c r="T527" i="3"/>
  <c r="R527" i="3"/>
  <c r="R79" i="2" s="1"/>
  <c r="P527" i="3"/>
  <c r="Q79" i="2" s="1"/>
  <c r="N527" i="3"/>
  <c r="P79" i="2" s="1"/>
  <c r="L527" i="3"/>
  <c r="O79" i="2" s="1"/>
  <c r="J527" i="3"/>
  <c r="N79" i="2" s="1"/>
  <c r="H527" i="3"/>
  <c r="M79" i="2" s="1"/>
  <c r="F527" i="3"/>
  <c r="L79" i="2" s="1"/>
  <c r="D527" i="3"/>
  <c r="K79" i="2" s="1"/>
  <c r="B520" i="3"/>
  <c r="Z519" i="3"/>
  <c r="V78" i="2" s="1"/>
  <c r="X519" i="3"/>
  <c r="U78" i="2" s="1"/>
  <c r="V519" i="3"/>
  <c r="T519" i="3"/>
  <c r="S78" i="2" s="1"/>
  <c r="R519" i="3"/>
  <c r="P519" i="3"/>
  <c r="N519" i="3"/>
  <c r="P78" i="2" s="1"/>
  <c r="L519" i="3"/>
  <c r="O78" i="2" s="1"/>
  <c r="J519" i="3"/>
  <c r="N78" i="2" s="1"/>
  <c r="H519" i="3"/>
  <c r="M78" i="2" s="1"/>
  <c r="F519" i="3"/>
  <c r="L78" i="2" s="1"/>
  <c r="D519" i="3"/>
  <c r="K78" i="2" s="1"/>
  <c r="B512" i="3"/>
  <c r="Z511" i="3"/>
  <c r="V77" i="2" s="1"/>
  <c r="X511" i="3"/>
  <c r="V511" i="3"/>
  <c r="T511" i="3"/>
  <c r="R511" i="3"/>
  <c r="P511" i="3"/>
  <c r="N511" i="3"/>
  <c r="L511" i="3"/>
  <c r="O77" i="2" s="1"/>
  <c r="J511" i="3"/>
  <c r="N77" i="2" s="1"/>
  <c r="H511" i="3"/>
  <c r="M77" i="2" s="1"/>
  <c r="F511" i="3"/>
  <c r="L77" i="2" s="1"/>
  <c r="D511" i="3"/>
  <c r="K77" i="2" s="1"/>
  <c r="B504" i="3"/>
  <c r="Z503" i="3"/>
  <c r="V76" i="2" s="1"/>
  <c r="X503" i="3"/>
  <c r="U76" i="2" s="1"/>
  <c r="V503" i="3"/>
  <c r="T503" i="3"/>
  <c r="S76" i="2" s="1"/>
  <c r="R503" i="3"/>
  <c r="R76" i="2" s="1"/>
  <c r="P503" i="3"/>
  <c r="Q76" i="2" s="1"/>
  <c r="N503" i="3"/>
  <c r="L503" i="3"/>
  <c r="J503" i="3"/>
  <c r="N76" i="2" s="1"/>
  <c r="H503" i="3"/>
  <c r="M76" i="2" s="1"/>
  <c r="F503" i="3"/>
  <c r="L76" i="2" s="1"/>
  <c r="D503" i="3"/>
  <c r="K76" i="2" s="1"/>
  <c r="B496" i="3"/>
  <c r="Z495" i="3"/>
  <c r="V75" i="2" s="1"/>
  <c r="X495" i="3"/>
  <c r="U75" i="2" s="1"/>
  <c r="V495" i="3"/>
  <c r="T495" i="3"/>
  <c r="R495" i="3"/>
  <c r="P495" i="3"/>
  <c r="N495" i="3"/>
  <c r="L495" i="3"/>
  <c r="J495" i="3"/>
  <c r="H495" i="3"/>
  <c r="M75" i="2" s="1"/>
  <c r="F495" i="3"/>
  <c r="L75" i="2" s="1"/>
  <c r="D495" i="3"/>
  <c r="K75" i="2" s="1"/>
  <c r="B488" i="3"/>
  <c r="Z487" i="3"/>
  <c r="V74" i="2" s="1"/>
  <c r="X487" i="3"/>
  <c r="V487" i="3"/>
  <c r="T487" i="3"/>
  <c r="S74" i="2" s="1"/>
  <c r="R487" i="3"/>
  <c r="P487" i="3"/>
  <c r="N487" i="3"/>
  <c r="L487" i="3"/>
  <c r="J487" i="3"/>
  <c r="H487" i="3"/>
  <c r="F487" i="3"/>
  <c r="L74" i="2" s="1"/>
  <c r="D487" i="3"/>
  <c r="K74" i="2" s="1"/>
  <c r="B480" i="3"/>
  <c r="Z479" i="3"/>
  <c r="V73" i="2" s="1"/>
  <c r="X479" i="3"/>
  <c r="U73" i="2" s="1"/>
  <c r="V479" i="3"/>
  <c r="T73" i="2" s="1"/>
  <c r="T479" i="3"/>
  <c r="S73" i="2" s="1"/>
  <c r="R479" i="3"/>
  <c r="R73" i="2" s="1"/>
  <c r="P479" i="3"/>
  <c r="Q73" i="2" s="1"/>
  <c r="N479" i="3"/>
  <c r="P73" i="2" s="1"/>
  <c r="L479" i="3"/>
  <c r="J479" i="3"/>
  <c r="N73" i="2" s="1"/>
  <c r="H479" i="3"/>
  <c r="F479" i="3"/>
  <c r="D479" i="3"/>
  <c r="B472" i="3"/>
  <c r="Z471" i="3"/>
  <c r="V72" i="2" s="1"/>
  <c r="X471" i="3"/>
  <c r="U72" i="2" s="1"/>
  <c r="V471" i="3"/>
  <c r="T72" i="2" s="1"/>
  <c r="T471" i="3"/>
  <c r="S72" i="2" s="1"/>
  <c r="R471" i="3"/>
  <c r="P471" i="3"/>
  <c r="Q72" i="2" s="1"/>
  <c r="N471" i="3"/>
  <c r="L471" i="3"/>
  <c r="O72" i="2" s="1"/>
  <c r="J471" i="3"/>
  <c r="H471" i="3"/>
  <c r="M72" i="2" s="1"/>
  <c r="F471" i="3"/>
  <c r="D471" i="3"/>
  <c r="K72" i="2" s="1"/>
  <c r="B464" i="3"/>
  <c r="Z463" i="3"/>
  <c r="V71" i="2" s="1"/>
  <c r="X463" i="3"/>
  <c r="V463" i="3"/>
  <c r="T71" i="2" s="1"/>
  <c r="T463" i="3"/>
  <c r="S71" i="2" s="1"/>
  <c r="R463" i="3"/>
  <c r="R71" i="2" s="1"/>
  <c r="P463" i="3"/>
  <c r="N463" i="3"/>
  <c r="P71" i="2" s="1"/>
  <c r="L463" i="3"/>
  <c r="J463" i="3"/>
  <c r="H463" i="3"/>
  <c r="F463" i="3"/>
  <c r="D463" i="3"/>
  <c r="K71" i="2" s="1"/>
  <c r="B456" i="3"/>
  <c r="Z455" i="3"/>
  <c r="X455" i="3"/>
  <c r="V455" i="3"/>
  <c r="T455" i="3"/>
  <c r="S70" i="2" s="1"/>
  <c r="R455" i="3"/>
  <c r="R70" i="2" s="1"/>
  <c r="P455" i="3"/>
  <c r="Q70" i="2" s="1"/>
  <c r="N455" i="3"/>
  <c r="L455" i="3"/>
  <c r="O70" i="2" s="1"/>
  <c r="J455" i="3"/>
  <c r="H455" i="3"/>
  <c r="F455" i="3"/>
  <c r="D455" i="3"/>
  <c r="B448" i="3"/>
  <c r="Z447" i="3"/>
  <c r="V69" i="2" s="1"/>
  <c r="X447" i="3"/>
  <c r="U69" i="2" s="1"/>
  <c r="V447" i="3"/>
  <c r="T447" i="3"/>
  <c r="S69" i="2" s="1"/>
  <c r="R447" i="3"/>
  <c r="R69" i="2" s="1"/>
  <c r="P447" i="3"/>
  <c r="Q69" i="2" s="1"/>
  <c r="N447" i="3"/>
  <c r="P69" i="2" s="1"/>
  <c r="L447" i="3"/>
  <c r="J447" i="3"/>
  <c r="N69" i="2" s="1"/>
  <c r="H447" i="3"/>
  <c r="M69" i="2" s="1"/>
  <c r="F447" i="3"/>
  <c r="L69" i="2" s="1"/>
  <c r="D447" i="3"/>
  <c r="K69" i="2" s="1"/>
  <c r="B440" i="3"/>
  <c r="Z439" i="3"/>
  <c r="V68" i="2" s="1"/>
  <c r="X439" i="3"/>
  <c r="V439" i="3"/>
  <c r="T439" i="3"/>
  <c r="R439" i="3"/>
  <c r="P439" i="3"/>
  <c r="Q68" i="2" s="1"/>
  <c r="N439" i="3"/>
  <c r="P68" i="2" s="1"/>
  <c r="L439" i="3"/>
  <c r="O68" i="2" s="1"/>
  <c r="J439" i="3"/>
  <c r="H439" i="3"/>
  <c r="F439" i="3"/>
  <c r="D439" i="3"/>
  <c r="K68" i="2" s="1"/>
  <c r="B432" i="3"/>
  <c r="Z431" i="3"/>
  <c r="X431" i="3"/>
  <c r="V431" i="3"/>
  <c r="T431" i="3"/>
  <c r="R431" i="3"/>
  <c r="P431" i="3"/>
  <c r="N431" i="3"/>
  <c r="P67" i="2" s="1"/>
  <c r="L431" i="3"/>
  <c r="O67" i="2" s="1"/>
  <c r="J431" i="3"/>
  <c r="N67" i="2" s="1"/>
  <c r="H431" i="3"/>
  <c r="F431" i="3"/>
  <c r="L67" i="2" s="1"/>
  <c r="D431" i="3"/>
  <c r="K67" i="2" s="1"/>
  <c r="B424" i="3"/>
  <c r="Z423" i="3"/>
  <c r="V66" i="2" s="1"/>
  <c r="X423" i="3"/>
  <c r="U66" i="2" s="1"/>
  <c r="V423" i="3"/>
  <c r="T423" i="3"/>
  <c r="R423" i="3"/>
  <c r="P423" i="3"/>
  <c r="N423" i="3"/>
  <c r="L423" i="3"/>
  <c r="J423" i="3"/>
  <c r="N66" i="2" s="1"/>
  <c r="H423" i="3"/>
  <c r="M66" i="2" s="1"/>
  <c r="F423" i="3"/>
  <c r="D423" i="3"/>
  <c r="K66" i="2" s="1"/>
  <c r="B416" i="3"/>
  <c r="Z415" i="3"/>
  <c r="V65" i="2" s="1"/>
  <c r="X415" i="3"/>
  <c r="U65" i="2" s="1"/>
  <c r="V415" i="3"/>
  <c r="T65" i="2" s="1"/>
  <c r="T415" i="3"/>
  <c r="R415" i="3"/>
  <c r="P415" i="3"/>
  <c r="N415" i="3"/>
  <c r="L415" i="3"/>
  <c r="O65" i="2" s="1"/>
  <c r="J415" i="3"/>
  <c r="N65" i="2" s="1"/>
  <c r="H415" i="3"/>
  <c r="M65" i="2" s="1"/>
  <c r="F415" i="3"/>
  <c r="L65" i="2" s="1"/>
  <c r="D415" i="3"/>
  <c r="K65" i="2" s="1"/>
  <c r="B408" i="3"/>
  <c r="Z407" i="3"/>
  <c r="V64" i="2" s="1"/>
  <c r="X407" i="3"/>
  <c r="V407" i="3"/>
  <c r="T407" i="3"/>
  <c r="R407" i="3"/>
  <c r="P407" i="3"/>
  <c r="N407" i="3"/>
  <c r="L407" i="3"/>
  <c r="J407" i="3"/>
  <c r="H407" i="3"/>
  <c r="M64" i="2" s="1"/>
  <c r="F407" i="3"/>
  <c r="L64" i="2" s="1"/>
  <c r="D407" i="3"/>
  <c r="K64" i="2" s="1"/>
  <c r="B400" i="3"/>
  <c r="Z399" i="3"/>
  <c r="V63" i="2" s="1"/>
  <c r="X399" i="3"/>
  <c r="V399" i="3"/>
  <c r="T399" i="3"/>
  <c r="R399" i="3"/>
  <c r="P399" i="3"/>
  <c r="N399" i="3"/>
  <c r="L399" i="3"/>
  <c r="J399" i="3"/>
  <c r="H399" i="3"/>
  <c r="F399" i="3"/>
  <c r="L63" i="2" s="1"/>
  <c r="D399" i="3"/>
  <c r="K63" i="2" s="1"/>
  <c r="B392" i="3"/>
  <c r="Z391" i="3"/>
  <c r="V62" i="2" s="1"/>
  <c r="X391" i="3"/>
  <c r="U62" i="2" s="1"/>
  <c r="V391" i="3"/>
  <c r="T391" i="3"/>
  <c r="R391" i="3"/>
  <c r="P391" i="3"/>
  <c r="N391" i="3"/>
  <c r="L391" i="3"/>
  <c r="J391" i="3"/>
  <c r="H391" i="3"/>
  <c r="F391" i="3"/>
  <c r="D391" i="3"/>
  <c r="K62" i="2" s="1"/>
  <c r="B384" i="3"/>
  <c r="Z383" i="3"/>
  <c r="V61" i="2" s="1"/>
  <c r="X383" i="3"/>
  <c r="V383" i="3"/>
  <c r="T61" i="2" s="1"/>
  <c r="T383" i="3"/>
  <c r="S61" i="2" s="1"/>
  <c r="R383" i="3"/>
  <c r="R61" i="2" s="1"/>
  <c r="P383" i="3"/>
  <c r="N383" i="3"/>
  <c r="L383" i="3"/>
  <c r="J383" i="3"/>
  <c r="H383" i="3"/>
  <c r="F383" i="3"/>
  <c r="D383" i="3"/>
  <c r="K61" i="2" s="1"/>
  <c r="B376" i="3"/>
  <c r="Z375" i="3"/>
  <c r="V60" i="2" s="1"/>
  <c r="X375" i="3"/>
  <c r="V375" i="3"/>
  <c r="T60" i="2" s="1"/>
  <c r="T375" i="3"/>
  <c r="S60" i="2" s="1"/>
  <c r="R375" i="3"/>
  <c r="R60" i="2" s="1"/>
  <c r="P375" i="3"/>
  <c r="Q60" i="2" s="1"/>
  <c r="N375" i="3"/>
  <c r="L375" i="3"/>
  <c r="O60" i="2" s="1"/>
  <c r="J375" i="3"/>
  <c r="H375" i="3"/>
  <c r="F375" i="3"/>
  <c r="D375" i="3"/>
  <c r="K60" i="2" s="1"/>
  <c r="B368" i="3"/>
  <c r="Z367" i="3"/>
  <c r="V59" i="2" s="1"/>
  <c r="X367" i="3"/>
  <c r="U59" i="2" s="1"/>
  <c r="V367" i="3"/>
  <c r="T59" i="2" s="1"/>
  <c r="T367" i="3"/>
  <c r="R367" i="3"/>
  <c r="R59" i="2" s="1"/>
  <c r="P367" i="3"/>
  <c r="N367" i="3"/>
  <c r="P59" i="2" s="1"/>
  <c r="L367" i="3"/>
  <c r="J367" i="3"/>
  <c r="N59" i="2" s="1"/>
  <c r="H367" i="3"/>
  <c r="F367" i="3"/>
  <c r="L59" i="2" s="1"/>
  <c r="D367" i="3"/>
  <c r="K59" i="2" s="1"/>
  <c r="B360" i="3"/>
  <c r="Z359" i="3"/>
  <c r="V58" i="2" s="1"/>
  <c r="X359" i="3"/>
  <c r="U58" i="2" s="1"/>
  <c r="V359" i="3"/>
  <c r="T58" i="2" s="1"/>
  <c r="T359" i="3"/>
  <c r="S58" i="2" s="1"/>
  <c r="R359" i="3"/>
  <c r="P359" i="3"/>
  <c r="Q58" i="2" s="1"/>
  <c r="N359" i="3"/>
  <c r="L359" i="3"/>
  <c r="J359" i="3"/>
  <c r="H359" i="3"/>
  <c r="M58" i="2" s="1"/>
  <c r="F359" i="3"/>
  <c r="D359" i="3"/>
  <c r="K58" i="2" s="1"/>
  <c r="B352" i="3"/>
  <c r="Z351" i="3"/>
  <c r="V57" i="2" s="1"/>
  <c r="X351" i="3"/>
  <c r="V351" i="3"/>
  <c r="T57" i="2" s="1"/>
  <c r="T351" i="3"/>
  <c r="S57" i="2" s="1"/>
  <c r="R351" i="3"/>
  <c r="R57" i="2" s="1"/>
  <c r="P351" i="3"/>
  <c r="Q57" i="2" s="1"/>
  <c r="N351" i="3"/>
  <c r="P57" i="2" s="1"/>
  <c r="L351" i="3"/>
  <c r="O57" i="2" s="1"/>
  <c r="J351" i="3"/>
  <c r="N57" i="2" s="1"/>
  <c r="H351" i="3"/>
  <c r="F351" i="3"/>
  <c r="L57" i="2" s="1"/>
  <c r="D351" i="3"/>
  <c r="K57" i="2" s="1"/>
  <c r="B344" i="3"/>
  <c r="Z343" i="3"/>
  <c r="V56" i="2" s="1"/>
  <c r="X343" i="3"/>
  <c r="U56" i="2" s="1"/>
  <c r="V343" i="3"/>
  <c r="T56" i="2" s="1"/>
  <c r="T343" i="3"/>
  <c r="S56" i="2" s="1"/>
  <c r="R343" i="3"/>
  <c r="R56" i="2" s="1"/>
  <c r="P343" i="3"/>
  <c r="Q56" i="2" s="1"/>
  <c r="N343" i="3"/>
  <c r="L343" i="3"/>
  <c r="O56" i="2" s="1"/>
  <c r="J343" i="3"/>
  <c r="H343" i="3"/>
  <c r="M56" i="2" s="1"/>
  <c r="F343" i="3"/>
  <c r="D343" i="3"/>
  <c r="K56" i="2" s="1"/>
  <c r="B336" i="3"/>
  <c r="Z335" i="3"/>
  <c r="V55" i="2" s="1"/>
  <c r="X335" i="3"/>
  <c r="U55" i="2" s="1"/>
  <c r="V335" i="3"/>
  <c r="T55" i="2" s="1"/>
  <c r="T335" i="3"/>
  <c r="S55" i="2" s="1"/>
  <c r="R335" i="3"/>
  <c r="R55" i="2" s="1"/>
  <c r="P335" i="3"/>
  <c r="Q55" i="2" s="1"/>
  <c r="N335" i="3"/>
  <c r="P55" i="2" s="1"/>
  <c r="L335" i="3"/>
  <c r="O55" i="2" s="1"/>
  <c r="J335" i="3"/>
  <c r="N55" i="2" s="1"/>
  <c r="H335" i="3"/>
  <c r="M55" i="2" s="1"/>
  <c r="F335" i="3"/>
  <c r="L55" i="2" s="1"/>
  <c r="D335" i="3"/>
  <c r="B328" i="3"/>
  <c r="Z327" i="3"/>
  <c r="V54" i="2" s="1"/>
  <c r="X327" i="3"/>
  <c r="V327" i="3"/>
  <c r="T54" i="2" s="1"/>
  <c r="T327" i="3"/>
  <c r="S54" i="2" s="1"/>
  <c r="R327" i="3"/>
  <c r="R54" i="2" s="1"/>
  <c r="P327" i="3"/>
  <c r="Q54" i="2" s="1"/>
  <c r="N327" i="3"/>
  <c r="P54" i="2" s="1"/>
  <c r="L327" i="3"/>
  <c r="O54" i="2" s="1"/>
  <c r="J327" i="3"/>
  <c r="H327" i="3"/>
  <c r="F327" i="3"/>
  <c r="D327" i="3"/>
  <c r="K54" i="2" s="1"/>
  <c r="B320" i="3"/>
  <c r="Z319" i="3"/>
  <c r="V53" i="2" s="1"/>
  <c r="X319" i="3"/>
  <c r="V319" i="3"/>
  <c r="T53" i="2" s="1"/>
  <c r="T319" i="3"/>
  <c r="S53" i="2" s="1"/>
  <c r="R319" i="3"/>
  <c r="R53" i="2" s="1"/>
  <c r="P319" i="3"/>
  <c r="Q53" i="2" s="1"/>
  <c r="N319" i="3"/>
  <c r="P53" i="2" s="1"/>
  <c r="L319" i="3"/>
  <c r="O53" i="2" s="1"/>
  <c r="J319" i="3"/>
  <c r="N53" i="2" s="1"/>
  <c r="H319" i="3"/>
  <c r="F319" i="3"/>
  <c r="L53" i="2" s="1"/>
  <c r="D319" i="3"/>
  <c r="K53" i="2" s="1"/>
  <c r="B312" i="3"/>
  <c r="Z311" i="3"/>
  <c r="V52" i="2" s="1"/>
  <c r="X311" i="3"/>
  <c r="U52" i="2" s="1"/>
  <c r="V311" i="3"/>
  <c r="T311" i="3"/>
  <c r="S52" i="2" s="1"/>
  <c r="R311" i="3"/>
  <c r="R52" i="2" s="1"/>
  <c r="P311" i="3"/>
  <c r="Q52" i="2" s="1"/>
  <c r="N311" i="3"/>
  <c r="P52" i="2" s="1"/>
  <c r="L311" i="3"/>
  <c r="O52" i="2" s="1"/>
  <c r="J311" i="3"/>
  <c r="N52" i="2" s="1"/>
  <c r="H311" i="3"/>
  <c r="M52" i="2" s="1"/>
  <c r="F311" i="3"/>
  <c r="D311" i="3"/>
  <c r="K52" i="2" s="1"/>
  <c r="B304" i="3"/>
  <c r="Z303" i="3"/>
  <c r="V51" i="2" s="1"/>
  <c r="X303" i="3"/>
  <c r="U51" i="2" s="1"/>
  <c r="V303" i="3"/>
  <c r="T51" i="2" s="1"/>
  <c r="T303" i="3"/>
  <c r="R303" i="3"/>
  <c r="R51" i="2" s="1"/>
  <c r="P303" i="3"/>
  <c r="Q51" i="2" s="1"/>
  <c r="N303" i="3"/>
  <c r="P51" i="2" s="1"/>
  <c r="L303" i="3"/>
  <c r="O51" i="2" s="1"/>
  <c r="J303" i="3"/>
  <c r="N51" i="2" s="1"/>
  <c r="H303" i="3"/>
  <c r="M51" i="2" s="1"/>
  <c r="F303" i="3"/>
  <c r="L51" i="2" s="1"/>
  <c r="D303" i="3"/>
  <c r="K51" i="2" s="1"/>
  <c r="B296" i="3"/>
  <c r="Z295" i="3"/>
  <c r="V50" i="2" s="1"/>
  <c r="X295" i="3"/>
  <c r="U50" i="2" s="1"/>
  <c r="V295" i="3"/>
  <c r="T50" i="2" s="1"/>
  <c r="T295" i="3"/>
  <c r="S50" i="2" s="1"/>
  <c r="R295" i="3"/>
  <c r="P295" i="3"/>
  <c r="Q50" i="2" s="1"/>
  <c r="N295" i="3"/>
  <c r="P50" i="2" s="1"/>
  <c r="L295" i="3"/>
  <c r="O50" i="2" s="1"/>
  <c r="J295" i="3"/>
  <c r="N50" i="2" s="1"/>
  <c r="H295" i="3"/>
  <c r="M50" i="2" s="1"/>
  <c r="F295" i="3"/>
  <c r="L50" i="2" s="1"/>
  <c r="D295" i="3"/>
  <c r="K50" i="2" s="1"/>
  <c r="B288" i="3"/>
  <c r="Z287" i="3"/>
  <c r="V49" i="2" s="1"/>
  <c r="X287" i="3"/>
  <c r="V287" i="3"/>
  <c r="T287" i="3"/>
  <c r="R287" i="3"/>
  <c r="R49" i="2" s="1"/>
  <c r="P287" i="3"/>
  <c r="N287" i="3"/>
  <c r="P49" i="2" s="1"/>
  <c r="L287" i="3"/>
  <c r="O49" i="2" s="1"/>
  <c r="J287" i="3"/>
  <c r="N49" i="2" s="1"/>
  <c r="H287" i="3"/>
  <c r="M49" i="2" s="1"/>
  <c r="F287" i="3"/>
  <c r="L49" i="2" s="1"/>
  <c r="D287" i="3"/>
  <c r="K49" i="2" s="1"/>
  <c r="B280" i="3"/>
  <c r="Z279" i="3"/>
  <c r="V48" i="2" s="1"/>
  <c r="X279" i="3"/>
  <c r="U48" i="2" s="1"/>
  <c r="V279" i="3"/>
  <c r="T279" i="3"/>
  <c r="S48" i="2" s="1"/>
  <c r="R279" i="3"/>
  <c r="P279" i="3"/>
  <c r="Q48" i="2" s="1"/>
  <c r="N279" i="3"/>
  <c r="L279" i="3"/>
  <c r="O48" i="2" s="1"/>
  <c r="J279" i="3"/>
  <c r="N48" i="2" s="1"/>
  <c r="H279" i="3"/>
  <c r="M48" i="2" s="1"/>
  <c r="F279" i="3"/>
  <c r="L48" i="2" s="1"/>
  <c r="D279" i="3"/>
  <c r="K48" i="2" s="1"/>
  <c r="B272" i="3"/>
  <c r="Z271" i="3"/>
  <c r="V47" i="2" s="1"/>
  <c r="X271" i="3"/>
  <c r="U47" i="2" s="1"/>
  <c r="V271" i="3"/>
  <c r="T47" i="2" s="1"/>
  <c r="T271" i="3"/>
  <c r="S47" i="2" s="1"/>
  <c r="R271" i="3"/>
  <c r="R47" i="2" s="1"/>
  <c r="P271" i="3"/>
  <c r="N271" i="3"/>
  <c r="P47" i="2" s="1"/>
  <c r="L271" i="3"/>
  <c r="J271" i="3"/>
  <c r="N47" i="2" s="1"/>
  <c r="H271" i="3"/>
  <c r="M47" i="2" s="1"/>
  <c r="F271" i="3"/>
  <c r="L47" i="2" s="1"/>
  <c r="D271" i="3"/>
  <c r="K47" i="2" s="1"/>
  <c r="B264" i="3"/>
  <c r="Z263" i="3"/>
  <c r="V46" i="2" s="1"/>
  <c r="X263" i="3"/>
  <c r="V263" i="3"/>
  <c r="T263" i="3"/>
  <c r="S46" i="2" s="1"/>
  <c r="R263" i="3"/>
  <c r="P263" i="3"/>
  <c r="Q46" i="2" s="1"/>
  <c r="N263" i="3"/>
  <c r="L263" i="3"/>
  <c r="O46" i="2" s="1"/>
  <c r="J263" i="3"/>
  <c r="H263" i="3"/>
  <c r="M46" i="2" s="1"/>
  <c r="F263" i="3"/>
  <c r="L46" i="2" s="1"/>
  <c r="D263" i="3"/>
  <c r="K46" i="2" s="1"/>
  <c r="B256" i="3"/>
  <c r="Z255" i="3"/>
  <c r="V45" i="2" s="1"/>
  <c r="X255" i="3"/>
  <c r="U45" i="2" s="1"/>
  <c r="V255" i="3"/>
  <c r="T45" i="2" s="1"/>
  <c r="T255" i="3"/>
  <c r="R255" i="3"/>
  <c r="R45" i="2" s="1"/>
  <c r="P255" i="3"/>
  <c r="N255" i="3"/>
  <c r="L255" i="3"/>
  <c r="J255" i="3"/>
  <c r="N45" i="2" s="1"/>
  <c r="H255" i="3"/>
  <c r="F255" i="3"/>
  <c r="L45" i="2" s="1"/>
  <c r="D255" i="3"/>
  <c r="K45" i="2" s="1"/>
  <c r="B248" i="3"/>
  <c r="Z247" i="3"/>
  <c r="V44" i="2" s="1"/>
  <c r="X247" i="3"/>
  <c r="U44" i="2" s="1"/>
  <c r="V247" i="3"/>
  <c r="T44" i="2" s="1"/>
  <c r="T247" i="3"/>
  <c r="S44" i="2" s="1"/>
  <c r="R247" i="3"/>
  <c r="R44" i="2" s="1"/>
  <c r="P247" i="3"/>
  <c r="Q44" i="2" s="1"/>
  <c r="N247" i="3"/>
  <c r="P44" i="2" s="1"/>
  <c r="L247" i="3"/>
  <c r="O44" i="2" s="1"/>
  <c r="J247" i="3"/>
  <c r="N44" i="2" s="1"/>
  <c r="H247" i="3"/>
  <c r="M44" i="2" s="1"/>
  <c r="F247" i="3"/>
  <c r="D247" i="3"/>
  <c r="K44" i="2" s="1"/>
  <c r="B240" i="3"/>
  <c r="Z239" i="3"/>
  <c r="V43" i="2" s="1"/>
  <c r="X239" i="3"/>
  <c r="V239" i="3"/>
  <c r="T43" i="2" s="1"/>
  <c r="T239" i="3"/>
  <c r="S43" i="2" s="1"/>
  <c r="R239" i="3"/>
  <c r="R43" i="2" s="1"/>
  <c r="P239" i="3"/>
  <c r="N239" i="3"/>
  <c r="P43" i="2" s="1"/>
  <c r="L239" i="3"/>
  <c r="J239" i="3"/>
  <c r="N43" i="2" s="1"/>
  <c r="H239" i="3"/>
  <c r="F239" i="3"/>
  <c r="L43" i="2" s="1"/>
  <c r="D239" i="3"/>
  <c r="K43" i="2" s="1"/>
  <c r="B232" i="3"/>
  <c r="Z231" i="3"/>
  <c r="V42" i="2" s="1"/>
  <c r="X231" i="3"/>
  <c r="V231" i="3"/>
  <c r="T42" i="2" s="1"/>
  <c r="T231" i="3"/>
  <c r="S42" i="2" s="1"/>
  <c r="R231" i="3"/>
  <c r="R42" i="2" s="1"/>
  <c r="P231" i="3"/>
  <c r="Q42" i="2" s="1"/>
  <c r="N231" i="3"/>
  <c r="L231" i="3"/>
  <c r="O42" i="2" s="1"/>
  <c r="J231" i="3"/>
  <c r="H231" i="3"/>
  <c r="F231" i="3"/>
  <c r="D231" i="3"/>
  <c r="B224" i="3"/>
  <c r="Z223" i="3"/>
  <c r="V41" i="2" s="1"/>
  <c r="X223" i="3"/>
  <c r="U41" i="2" s="1"/>
  <c r="V223" i="3"/>
  <c r="T41" i="2" s="1"/>
  <c r="T223" i="3"/>
  <c r="S41" i="2" s="1"/>
  <c r="R223" i="3"/>
  <c r="R41" i="2" s="1"/>
  <c r="P223" i="3"/>
  <c r="Q41" i="2" s="1"/>
  <c r="N223" i="3"/>
  <c r="P41" i="2" s="1"/>
  <c r="L223" i="3"/>
  <c r="J223" i="3"/>
  <c r="N41" i="2" s="1"/>
  <c r="H223" i="3"/>
  <c r="M41" i="2" s="1"/>
  <c r="F223" i="3"/>
  <c r="L41" i="2" s="1"/>
  <c r="D223" i="3"/>
  <c r="K41" i="2" s="1"/>
  <c r="B216" i="3"/>
  <c r="Z215" i="3"/>
  <c r="V40" i="2" s="1"/>
  <c r="X215" i="3"/>
  <c r="U40" i="2" s="1"/>
  <c r="V215" i="3"/>
  <c r="T40" i="2" s="1"/>
  <c r="T215" i="3"/>
  <c r="S40" i="2" s="1"/>
  <c r="R215" i="3"/>
  <c r="R40" i="2" s="1"/>
  <c r="P215" i="3"/>
  <c r="Q40" i="2" s="1"/>
  <c r="N215" i="3"/>
  <c r="P40" i="2" s="1"/>
  <c r="L215" i="3"/>
  <c r="O40" i="2" s="1"/>
  <c r="J215" i="3"/>
  <c r="H215" i="3"/>
  <c r="M40" i="2" s="1"/>
  <c r="F215" i="3"/>
  <c r="D215" i="3"/>
  <c r="K40" i="2" s="1"/>
  <c r="B208" i="3"/>
  <c r="Z207" i="3"/>
  <c r="V39" i="2" s="1"/>
  <c r="X207" i="3"/>
  <c r="V207" i="3"/>
  <c r="T39" i="2" s="1"/>
  <c r="T207" i="3"/>
  <c r="S39" i="2" s="1"/>
  <c r="R207" i="3"/>
  <c r="R39" i="2" s="1"/>
  <c r="P207" i="3"/>
  <c r="Q39" i="2" s="1"/>
  <c r="N207" i="3"/>
  <c r="P39" i="2" s="1"/>
  <c r="L207" i="3"/>
  <c r="O39" i="2" s="1"/>
  <c r="J207" i="3"/>
  <c r="N39" i="2" s="1"/>
  <c r="H207" i="3"/>
  <c r="F207" i="3"/>
  <c r="L39" i="2" s="1"/>
  <c r="D207" i="3"/>
  <c r="K39" i="2" s="1"/>
  <c r="B200" i="3"/>
  <c r="Z199" i="3"/>
  <c r="V38" i="2" s="1"/>
  <c r="X199" i="3"/>
  <c r="U38" i="2" s="1"/>
  <c r="V199" i="3"/>
  <c r="T199" i="3"/>
  <c r="S38" i="2" s="1"/>
  <c r="R199" i="3"/>
  <c r="R38" i="2" s="1"/>
  <c r="P199" i="3"/>
  <c r="Q38" i="2" s="1"/>
  <c r="N199" i="3"/>
  <c r="P38" i="2" s="1"/>
  <c r="L199" i="3"/>
  <c r="O38" i="2" s="1"/>
  <c r="J199" i="3"/>
  <c r="N38" i="2" s="1"/>
  <c r="H199" i="3"/>
  <c r="M38" i="2" s="1"/>
  <c r="F199" i="3"/>
  <c r="D199" i="3"/>
  <c r="K38" i="2" s="1"/>
  <c r="B192" i="3"/>
  <c r="Z191" i="3"/>
  <c r="V37" i="2" s="1"/>
  <c r="X191" i="3"/>
  <c r="U37" i="2" s="1"/>
  <c r="V191" i="3"/>
  <c r="T191" i="3"/>
  <c r="R191" i="3"/>
  <c r="P191" i="3"/>
  <c r="N191" i="3"/>
  <c r="P37" i="2" s="1"/>
  <c r="L191" i="3"/>
  <c r="O37" i="2" s="1"/>
  <c r="J191" i="3"/>
  <c r="N37" i="2" s="1"/>
  <c r="H191" i="3"/>
  <c r="M37" i="2" s="1"/>
  <c r="F191" i="3"/>
  <c r="L37" i="2" s="1"/>
  <c r="D191" i="3"/>
  <c r="K37" i="2" s="1"/>
  <c r="B184" i="3"/>
  <c r="Z183" i="3"/>
  <c r="V36" i="2" s="1"/>
  <c r="X183" i="3"/>
  <c r="V183" i="3"/>
  <c r="T183" i="3"/>
  <c r="S36" i="2" s="1"/>
  <c r="R183" i="3"/>
  <c r="P183" i="3"/>
  <c r="N183" i="3"/>
  <c r="L183" i="3"/>
  <c r="J183" i="3"/>
  <c r="N36" i="2" s="1"/>
  <c r="H183" i="3"/>
  <c r="M36" i="2" s="1"/>
  <c r="F183" i="3"/>
  <c r="L36" i="2" s="1"/>
  <c r="D183" i="3"/>
  <c r="K36" i="2" s="1"/>
  <c r="B176" i="3"/>
  <c r="Z175" i="3"/>
  <c r="X175" i="3"/>
  <c r="V175" i="3"/>
  <c r="T175" i="3"/>
  <c r="R175" i="3"/>
  <c r="P175" i="3"/>
  <c r="N175" i="3"/>
  <c r="L175" i="3"/>
  <c r="J175" i="3"/>
  <c r="H175" i="3"/>
  <c r="M35" i="2" s="1"/>
  <c r="F175" i="3"/>
  <c r="L35" i="2" s="1"/>
  <c r="D175" i="3"/>
  <c r="K35" i="2" s="1"/>
  <c r="B168" i="3"/>
  <c r="Z167" i="3"/>
  <c r="V34" i="2" s="1"/>
  <c r="X167" i="3"/>
  <c r="U34" i="2" s="1"/>
  <c r="V167" i="3"/>
  <c r="T167" i="3"/>
  <c r="R167" i="3"/>
  <c r="P167" i="3"/>
  <c r="N167" i="3"/>
  <c r="L167" i="3"/>
  <c r="J167" i="3"/>
  <c r="H167" i="3"/>
  <c r="F167" i="3"/>
  <c r="L34" i="2" s="1"/>
  <c r="D167" i="3"/>
  <c r="K34" i="2" s="1"/>
  <c r="B160" i="3"/>
  <c r="Z159" i="3"/>
  <c r="V33" i="2" s="1"/>
  <c r="X159" i="3"/>
  <c r="V159" i="3"/>
  <c r="T33" i="2" s="1"/>
  <c r="T159" i="3"/>
  <c r="S33" i="2" s="1"/>
  <c r="R159" i="3"/>
  <c r="R33" i="2" s="1"/>
  <c r="P159" i="3"/>
  <c r="N159" i="3"/>
  <c r="L159" i="3"/>
  <c r="J159" i="3"/>
  <c r="H159" i="3"/>
  <c r="F159" i="3"/>
  <c r="D159" i="3"/>
  <c r="K33" i="2" s="1"/>
  <c r="B152" i="3"/>
  <c r="Z151" i="3"/>
  <c r="V32" i="2" s="1"/>
  <c r="X151" i="3"/>
  <c r="V151" i="3"/>
  <c r="T151" i="3"/>
  <c r="S32" i="2" s="1"/>
  <c r="R151" i="3"/>
  <c r="R32" i="2" s="1"/>
  <c r="P151" i="3"/>
  <c r="Q32" i="2" s="1"/>
  <c r="N151" i="3"/>
  <c r="L151" i="3"/>
  <c r="O32" i="2" s="1"/>
  <c r="J151" i="3"/>
  <c r="H151" i="3"/>
  <c r="F151" i="3"/>
  <c r="D151" i="3"/>
  <c r="K32" i="2" s="1"/>
  <c r="B144" i="3"/>
  <c r="Z143" i="3"/>
  <c r="V31" i="2" s="1"/>
  <c r="X143" i="3"/>
  <c r="U31" i="2" s="1"/>
  <c r="V143" i="3"/>
  <c r="T31" i="2" s="1"/>
  <c r="T143" i="3"/>
  <c r="R143" i="3"/>
  <c r="R31" i="2" s="1"/>
  <c r="P143" i="3"/>
  <c r="N143" i="3"/>
  <c r="P31" i="2" s="1"/>
  <c r="L143" i="3"/>
  <c r="O31" i="2" s="1"/>
  <c r="J143" i="3"/>
  <c r="N31" i="2" s="1"/>
  <c r="H143" i="3"/>
  <c r="F143" i="3"/>
  <c r="D143" i="3"/>
  <c r="B136" i="3"/>
  <c r="Z135" i="3"/>
  <c r="V30" i="2" s="1"/>
  <c r="X135" i="3"/>
  <c r="V135" i="3"/>
  <c r="T30" i="2" s="1"/>
  <c r="T135" i="3"/>
  <c r="S30" i="2" s="1"/>
  <c r="R135" i="3"/>
  <c r="P135" i="3"/>
  <c r="Q30" i="2" s="1"/>
  <c r="N135" i="3"/>
  <c r="L135" i="3"/>
  <c r="J135" i="3"/>
  <c r="N30" i="2" s="1"/>
  <c r="H135" i="3"/>
  <c r="M30" i="2" s="1"/>
  <c r="F135" i="3"/>
  <c r="D135" i="3"/>
  <c r="K30" i="2" s="1"/>
  <c r="B128" i="3"/>
  <c r="Z127" i="3"/>
  <c r="V29" i="2" s="1"/>
  <c r="X127" i="3"/>
  <c r="V127" i="3"/>
  <c r="T127" i="3"/>
  <c r="S29" i="2" s="1"/>
  <c r="R127" i="3"/>
  <c r="R29" i="2" s="1"/>
  <c r="P127" i="3"/>
  <c r="N127" i="3"/>
  <c r="P29" i="2" s="1"/>
  <c r="L127" i="3"/>
  <c r="J127" i="3"/>
  <c r="H127" i="3"/>
  <c r="F127" i="3"/>
  <c r="D127" i="3"/>
  <c r="K29" i="2" s="1"/>
  <c r="B120" i="3"/>
  <c r="Z119" i="3"/>
  <c r="X119" i="3"/>
  <c r="V119" i="3"/>
  <c r="T119" i="3"/>
  <c r="R119" i="3"/>
  <c r="R28" i="2" s="1"/>
  <c r="P119" i="3"/>
  <c r="Q28" i="2" s="1"/>
  <c r="N119" i="3"/>
  <c r="L119" i="3"/>
  <c r="O28" i="2" s="1"/>
  <c r="J119" i="3"/>
  <c r="H119" i="3"/>
  <c r="F119" i="3"/>
  <c r="D119" i="3"/>
  <c r="B112" i="3"/>
  <c r="Z111" i="3"/>
  <c r="V27" i="2" s="1"/>
  <c r="X111" i="3"/>
  <c r="U27" i="2" s="1"/>
  <c r="V111" i="3"/>
  <c r="T111" i="3"/>
  <c r="S27" i="2" s="1"/>
  <c r="R111" i="3"/>
  <c r="R27" i="2" s="1"/>
  <c r="P111" i="3"/>
  <c r="Q27" i="2" s="1"/>
  <c r="N111" i="3"/>
  <c r="P27" i="2" s="1"/>
  <c r="L111" i="3"/>
  <c r="J111" i="3"/>
  <c r="N27" i="2" s="1"/>
  <c r="H111" i="3"/>
  <c r="F111" i="3"/>
  <c r="L27" i="2" s="1"/>
  <c r="D111" i="3"/>
  <c r="K27" i="2" s="1"/>
  <c r="B104" i="3"/>
  <c r="Z103" i="3"/>
  <c r="V26" i="2" s="1"/>
  <c r="X103" i="3"/>
  <c r="V103" i="3"/>
  <c r="T103" i="3"/>
  <c r="R103" i="3"/>
  <c r="R26" i="2" s="1"/>
  <c r="P103" i="3"/>
  <c r="Q26" i="2" s="1"/>
  <c r="N103" i="3"/>
  <c r="P26" i="2" s="1"/>
  <c r="L103" i="3"/>
  <c r="O26" i="2" s="1"/>
  <c r="J103" i="3"/>
  <c r="H103" i="3"/>
  <c r="F103" i="3"/>
  <c r="D103" i="3"/>
  <c r="K26" i="2" s="1"/>
  <c r="B96" i="3"/>
  <c r="Z95" i="3"/>
  <c r="V25" i="2" s="1"/>
  <c r="X95" i="3"/>
  <c r="V95" i="3"/>
  <c r="T25" i="2" s="1"/>
  <c r="T95" i="3"/>
  <c r="R95" i="3"/>
  <c r="P95" i="3"/>
  <c r="Q25" i="2" s="1"/>
  <c r="N95" i="3"/>
  <c r="P25" i="2" s="1"/>
  <c r="L95" i="3"/>
  <c r="O25" i="2" s="1"/>
  <c r="J95" i="3"/>
  <c r="N25" i="2" s="1"/>
  <c r="H95" i="3"/>
  <c r="F95" i="3"/>
  <c r="L25" i="2" s="1"/>
  <c r="D95" i="3"/>
  <c r="K25" i="2" s="1"/>
  <c r="B88" i="3"/>
  <c r="Z87" i="3"/>
  <c r="V24" i="2" s="1"/>
  <c r="X87" i="3"/>
  <c r="U24" i="2" s="1"/>
  <c r="V87" i="3"/>
  <c r="T87" i="3"/>
  <c r="R87" i="3"/>
  <c r="P87" i="3"/>
  <c r="N87" i="3"/>
  <c r="P24" i="2" s="1"/>
  <c r="L87" i="3"/>
  <c r="O24" i="2" s="1"/>
  <c r="J87" i="3"/>
  <c r="N24" i="2" s="1"/>
  <c r="H87" i="3"/>
  <c r="M24" i="2" s="1"/>
  <c r="F87" i="3"/>
  <c r="D87" i="3"/>
  <c r="K24" i="2" s="1"/>
  <c r="B80" i="3"/>
  <c r="Z79" i="3"/>
  <c r="V23" i="2" s="1"/>
  <c r="X79" i="3"/>
  <c r="V79" i="3"/>
  <c r="T23" i="2" s="1"/>
  <c r="T79" i="3"/>
  <c r="R79" i="3"/>
  <c r="P79" i="3"/>
  <c r="N79" i="3"/>
  <c r="L79" i="3"/>
  <c r="O23" i="2" s="1"/>
  <c r="J79" i="3"/>
  <c r="N23" i="2" s="1"/>
  <c r="H79" i="3"/>
  <c r="M23" i="2" s="1"/>
  <c r="F79" i="3"/>
  <c r="L23" i="2" s="1"/>
  <c r="D79" i="3"/>
  <c r="K23" i="2" s="1"/>
  <c r="B72" i="3"/>
  <c r="Z71" i="3"/>
  <c r="V22" i="2" s="1"/>
  <c r="X71" i="3"/>
  <c r="U22" i="2" s="1"/>
  <c r="V71" i="3"/>
  <c r="T71" i="3"/>
  <c r="S22" i="2" s="1"/>
  <c r="R71" i="3"/>
  <c r="P71" i="3"/>
  <c r="Q22" i="2" s="1"/>
  <c r="N71" i="3"/>
  <c r="L71" i="3"/>
  <c r="J71" i="3"/>
  <c r="H71" i="3"/>
  <c r="M22" i="2" s="1"/>
  <c r="F71" i="3"/>
  <c r="L22" i="2" s="1"/>
  <c r="D71" i="3"/>
  <c r="K22" i="2" s="1"/>
  <c r="B64" i="3"/>
  <c r="Z63" i="3"/>
  <c r="V21" i="2" s="1"/>
  <c r="X63" i="3"/>
  <c r="V63" i="3"/>
  <c r="T63" i="3"/>
  <c r="R63" i="3"/>
  <c r="R21" i="2" s="1"/>
  <c r="P63" i="3"/>
  <c r="N63" i="3"/>
  <c r="L63" i="3"/>
  <c r="J63" i="3"/>
  <c r="H63" i="3"/>
  <c r="F63" i="3"/>
  <c r="L21" i="2" s="1"/>
  <c r="D63" i="3"/>
  <c r="K21" i="2" s="1"/>
  <c r="B56" i="3"/>
  <c r="Z55" i="3"/>
  <c r="V20" i="2" s="1"/>
  <c r="X55" i="3"/>
  <c r="U20" i="2" s="1"/>
  <c r="V55" i="3"/>
  <c r="T55" i="3"/>
  <c r="R55" i="3"/>
  <c r="P55" i="3"/>
  <c r="N55" i="3"/>
  <c r="L55" i="3"/>
  <c r="J55" i="3"/>
  <c r="H55" i="3"/>
  <c r="F55" i="3"/>
  <c r="D55" i="3"/>
  <c r="K20" i="2" s="1"/>
  <c r="B48" i="3"/>
  <c r="Z47" i="3"/>
  <c r="V19" i="2" s="1"/>
  <c r="X47" i="3"/>
  <c r="V47" i="3"/>
  <c r="T19" i="2" s="1"/>
  <c r="T47" i="3"/>
  <c r="S19" i="2" s="1"/>
  <c r="R47" i="3"/>
  <c r="R19" i="2" s="1"/>
  <c r="P47" i="3"/>
  <c r="N47" i="3"/>
  <c r="P19" i="2" s="1"/>
  <c r="L47" i="3"/>
  <c r="J47" i="3"/>
  <c r="H47" i="3"/>
  <c r="F47" i="3"/>
  <c r="D47" i="3"/>
  <c r="K19" i="2" s="1"/>
  <c r="B40" i="3"/>
  <c r="Z39" i="3"/>
  <c r="V18" i="2" s="1"/>
  <c r="X39" i="3"/>
  <c r="V39" i="3"/>
  <c r="T39" i="3"/>
  <c r="S18" i="2" s="1"/>
  <c r="R39" i="3"/>
  <c r="P39" i="3"/>
  <c r="Q18" i="2" s="1"/>
  <c r="N39" i="3"/>
  <c r="P18" i="2" s="1"/>
  <c r="L39" i="3"/>
  <c r="O18" i="2" s="1"/>
  <c r="J39" i="3"/>
  <c r="H39" i="3"/>
  <c r="F39" i="3"/>
  <c r="D39" i="3"/>
  <c r="K18" i="2" s="1"/>
  <c r="B32" i="3"/>
  <c r="Z31" i="3"/>
  <c r="V17" i="2" s="1"/>
  <c r="X31" i="3"/>
  <c r="U17" i="2" s="1"/>
  <c r="V31" i="3"/>
  <c r="T17" i="2" s="1"/>
  <c r="T31" i="3"/>
  <c r="R31" i="3"/>
  <c r="R17" i="2" s="1"/>
  <c r="P31" i="3"/>
  <c r="N31" i="3"/>
  <c r="L31" i="3"/>
  <c r="O17" i="2" s="1"/>
  <c r="J31" i="3"/>
  <c r="N17" i="2" s="1"/>
  <c r="H31" i="3"/>
  <c r="F31" i="3"/>
  <c r="L17" i="2" s="1"/>
  <c r="D31" i="3"/>
  <c r="K17" i="2" s="1"/>
  <c r="B24" i="3"/>
  <c r="Z23" i="3"/>
  <c r="V16" i="2" s="1"/>
  <c r="X23" i="3"/>
  <c r="U16" i="2" s="1"/>
  <c r="V23" i="3"/>
  <c r="T16" i="2" s="1"/>
  <c r="T23" i="3"/>
  <c r="S16" i="2" s="1"/>
  <c r="R23" i="3"/>
  <c r="P23" i="3"/>
  <c r="Q16" i="2" s="1"/>
  <c r="N23" i="3"/>
  <c r="L23" i="3"/>
  <c r="J23" i="3"/>
  <c r="H23" i="3"/>
  <c r="M16" i="2" s="1"/>
  <c r="F23" i="3"/>
  <c r="D23" i="3"/>
  <c r="K16" i="2" s="1"/>
  <c r="B16" i="3"/>
  <c r="Z15" i="3"/>
  <c r="V15" i="2" s="1"/>
  <c r="X15" i="3"/>
  <c r="U15" i="2" s="1"/>
  <c r="V15" i="3"/>
  <c r="T15" i="2" s="1"/>
  <c r="T15" i="3"/>
  <c r="S15" i="2" s="1"/>
  <c r="R15" i="3"/>
  <c r="R15" i="2" s="1"/>
  <c r="P15" i="3"/>
  <c r="Q15" i="2" s="1"/>
  <c r="N15" i="3"/>
  <c r="P15" i="2" s="1"/>
  <c r="L15" i="3"/>
  <c r="O15" i="2" s="1"/>
  <c r="J15" i="3"/>
  <c r="N15" i="2" s="1"/>
  <c r="H15" i="3"/>
  <c r="M15" i="2" s="1"/>
  <c r="F15" i="3"/>
  <c r="L15" i="2" s="1"/>
  <c r="D15" i="3"/>
  <c r="K15" i="2" s="1"/>
  <c r="B8" i="3"/>
  <c r="A2" i="3"/>
  <c r="A1" i="3"/>
  <c r="H90" i="2"/>
  <c r="E90" i="2"/>
  <c r="D90" i="2"/>
  <c r="Q89" i="2"/>
  <c r="O89" i="2"/>
  <c r="N89" i="2"/>
  <c r="L89" i="2"/>
  <c r="C89" i="2"/>
  <c r="F89" i="2" s="1"/>
  <c r="B89" i="2"/>
  <c r="V88" i="2"/>
  <c r="T88" i="2"/>
  <c r="P88" i="2"/>
  <c r="O88" i="2"/>
  <c r="N88" i="2"/>
  <c r="M88" i="2"/>
  <c r="C88" i="2"/>
  <c r="F88" i="2" s="1"/>
  <c r="B88" i="2"/>
  <c r="S87" i="2"/>
  <c r="Q87" i="2"/>
  <c r="O87" i="2"/>
  <c r="M87" i="2"/>
  <c r="K87" i="2"/>
  <c r="C87" i="2"/>
  <c r="F87" i="2" s="1"/>
  <c r="B87" i="2"/>
  <c r="R86" i="2"/>
  <c r="P86" i="2"/>
  <c r="N86" i="2"/>
  <c r="C86" i="2"/>
  <c r="F86" i="2" s="1"/>
  <c r="B86" i="2"/>
  <c r="Q85" i="2"/>
  <c r="M85" i="2"/>
  <c r="C85" i="2"/>
  <c r="F85" i="2" s="1"/>
  <c r="B85" i="2"/>
  <c r="P84" i="2"/>
  <c r="O84" i="2"/>
  <c r="N84" i="2"/>
  <c r="M84" i="2"/>
  <c r="L84" i="2"/>
  <c r="C84" i="2"/>
  <c r="F84" i="2" s="1"/>
  <c r="B84" i="2"/>
  <c r="O83" i="2"/>
  <c r="K83" i="2"/>
  <c r="C83" i="2"/>
  <c r="F83" i="2" s="1"/>
  <c r="B83" i="2"/>
  <c r="N82" i="2"/>
  <c r="M82" i="2"/>
  <c r="L82" i="2"/>
  <c r="C82" i="2"/>
  <c r="F82" i="2" s="1"/>
  <c r="B82" i="2"/>
  <c r="U81" i="2"/>
  <c r="M81" i="2"/>
  <c r="C81" i="2"/>
  <c r="F81" i="2" s="1"/>
  <c r="B81" i="2"/>
  <c r="T80" i="2"/>
  <c r="L80" i="2"/>
  <c r="C80" i="2"/>
  <c r="F80" i="2" s="1"/>
  <c r="B80" i="2"/>
  <c r="T79" i="2"/>
  <c r="S79" i="2"/>
  <c r="C79" i="2"/>
  <c r="F79" i="2" s="1"/>
  <c r="B79" i="2"/>
  <c r="T78" i="2"/>
  <c r="R78" i="2"/>
  <c r="Q78" i="2"/>
  <c r="C78" i="2"/>
  <c r="F78" i="2" s="1"/>
  <c r="B78" i="2"/>
  <c r="U77" i="2"/>
  <c r="T77" i="2"/>
  <c r="S77" i="2"/>
  <c r="R77" i="2"/>
  <c r="Q77" i="2"/>
  <c r="P77" i="2"/>
  <c r="C77" i="2"/>
  <c r="F77" i="2" s="1"/>
  <c r="B77" i="2"/>
  <c r="T76" i="2"/>
  <c r="P76" i="2"/>
  <c r="O76" i="2"/>
  <c r="C76" i="2"/>
  <c r="F76" i="2" s="1"/>
  <c r="B76" i="2"/>
  <c r="T75" i="2"/>
  <c r="S75" i="2"/>
  <c r="R75" i="2"/>
  <c r="Q75" i="2"/>
  <c r="P75" i="2"/>
  <c r="O75" i="2"/>
  <c r="N75" i="2"/>
  <c r="C75" i="2"/>
  <c r="F75" i="2" s="1"/>
  <c r="B75" i="2"/>
  <c r="T74" i="2"/>
  <c r="R74" i="2"/>
  <c r="Q74" i="2"/>
  <c r="P74" i="2"/>
  <c r="O74" i="2"/>
  <c r="N74" i="2"/>
  <c r="M74" i="2"/>
  <c r="C74" i="2"/>
  <c r="F74" i="2" s="1"/>
  <c r="B74" i="2"/>
  <c r="O73" i="2"/>
  <c r="M73" i="2"/>
  <c r="L73" i="2"/>
  <c r="K73" i="2"/>
  <c r="C73" i="2"/>
  <c r="F73" i="2" s="1"/>
  <c r="B73" i="2"/>
  <c r="R72" i="2"/>
  <c r="P72" i="2"/>
  <c r="N72" i="2"/>
  <c r="L72" i="2"/>
  <c r="C72" i="2"/>
  <c r="F72" i="2" s="1"/>
  <c r="B72" i="2"/>
  <c r="Q71" i="2"/>
  <c r="O71" i="2"/>
  <c r="N71" i="2"/>
  <c r="M71" i="2"/>
  <c r="L71" i="2"/>
  <c r="C71" i="2"/>
  <c r="F71" i="2" s="1"/>
  <c r="B71" i="2"/>
  <c r="V70" i="2"/>
  <c r="U70" i="2"/>
  <c r="T70" i="2"/>
  <c r="P70" i="2"/>
  <c r="N70" i="2"/>
  <c r="M70" i="2"/>
  <c r="L70" i="2"/>
  <c r="K70" i="2"/>
  <c r="C70" i="2"/>
  <c r="F70" i="2" s="1"/>
  <c r="B70" i="2"/>
  <c r="T69" i="2"/>
  <c r="O69" i="2"/>
  <c r="C69" i="2"/>
  <c r="F69" i="2" s="1"/>
  <c r="B69" i="2"/>
  <c r="T68" i="2"/>
  <c r="S68" i="2"/>
  <c r="R68" i="2"/>
  <c r="N68" i="2"/>
  <c r="M68" i="2"/>
  <c r="L68" i="2"/>
  <c r="C68" i="2"/>
  <c r="F68" i="2" s="1"/>
  <c r="B68" i="2"/>
  <c r="V67" i="2"/>
  <c r="U67" i="2"/>
  <c r="T67" i="2"/>
  <c r="S67" i="2"/>
  <c r="R67" i="2"/>
  <c r="Q67" i="2"/>
  <c r="M67" i="2"/>
  <c r="C67" i="2"/>
  <c r="F67" i="2" s="1"/>
  <c r="B67" i="2"/>
  <c r="T66" i="2"/>
  <c r="S66" i="2"/>
  <c r="R66" i="2"/>
  <c r="Q66" i="2"/>
  <c r="P66" i="2"/>
  <c r="O66" i="2"/>
  <c r="L66" i="2"/>
  <c r="C66" i="2"/>
  <c r="F66" i="2" s="1"/>
  <c r="B66" i="2"/>
  <c r="S65" i="2"/>
  <c r="R65" i="2"/>
  <c r="Q65" i="2"/>
  <c r="P65" i="2"/>
  <c r="C65" i="2"/>
  <c r="F65" i="2" s="1"/>
  <c r="B65" i="2"/>
  <c r="T64" i="2"/>
  <c r="S64" i="2"/>
  <c r="R64" i="2"/>
  <c r="Q64" i="2"/>
  <c r="P64" i="2"/>
  <c r="O64" i="2"/>
  <c r="N64" i="2"/>
  <c r="C64" i="2"/>
  <c r="F64" i="2" s="1"/>
  <c r="B64" i="2"/>
  <c r="U63" i="2"/>
  <c r="T63" i="2"/>
  <c r="S63" i="2"/>
  <c r="R63" i="2"/>
  <c r="Q63" i="2"/>
  <c r="P63" i="2"/>
  <c r="O63" i="2"/>
  <c r="N63" i="2"/>
  <c r="M63" i="2"/>
  <c r="C63" i="2"/>
  <c r="F63" i="2" s="1"/>
  <c r="B63" i="2"/>
  <c r="T62" i="2"/>
  <c r="S62" i="2"/>
  <c r="R62" i="2"/>
  <c r="Q62" i="2"/>
  <c r="P62" i="2"/>
  <c r="O62" i="2"/>
  <c r="N62" i="2"/>
  <c r="M62" i="2"/>
  <c r="L62" i="2"/>
  <c r="C62" i="2"/>
  <c r="F62" i="2" s="1"/>
  <c r="B62" i="2"/>
  <c r="Q61" i="2"/>
  <c r="P61" i="2"/>
  <c r="O61" i="2"/>
  <c r="N61" i="2"/>
  <c r="M61" i="2"/>
  <c r="L61" i="2"/>
  <c r="C61" i="2"/>
  <c r="F61" i="2" s="1"/>
  <c r="B61" i="2"/>
  <c r="P60" i="2"/>
  <c r="N60" i="2"/>
  <c r="M60" i="2"/>
  <c r="L60" i="2"/>
  <c r="C60" i="2"/>
  <c r="F60" i="2" s="1"/>
  <c r="B60" i="2"/>
  <c r="S59" i="2"/>
  <c r="Q59" i="2"/>
  <c r="O59" i="2"/>
  <c r="M59" i="2"/>
  <c r="C59" i="2"/>
  <c r="F59" i="2" s="1"/>
  <c r="B59" i="2"/>
  <c r="R58" i="2"/>
  <c r="P58" i="2"/>
  <c r="O58" i="2"/>
  <c r="N58" i="2"/>
  <c r="L58" i="2"/>
  <c r="F58" i="2"/>
  <c r="C58" i="2"/>
  <c r="B58" i="2"/>
  <c r="M57" i="2"/>
  <c r="C57" i="2"/>
  <c r="F57" i="2" s="1"/>
  <c r="B57" i="2"/>
  <c r="P56" i="2"/>
  <c r="N56" i="2"/>
  <c r="L56" i="2"/>
  <c r="C56" i="2"/>
  <c r="F56" i="2" s="1"/>
  <c r="B56" i="2"/>
  <c r="K55" i="2"/>
  <c r="C55" i="2"/>
  <c r="F55" i="2" s="1"/>
  <c r="B55" i="2"/>
  <c r="N54" i="2"/>
  <c r="M54" i="2"/>
  <c r="L54" i="2"/>
  <c r="F54" i="2"/>
  <c r="C54" i="2"/>
  <c r="B54" i="2"/>
  <c r="U53" i="2"/>
  <c r="M53" i="2"/>
  <c r="C53" i="2"/>
  <c r="F53" i="2" s="1"/>
  <c r="B53" i="2"/>
  <c r="T52" i="2"/>
  <c r="L52" i="2"/>
  <c r="C52" i="2"/>
  <c r="F52" i="2" s="1"/>
  <c r="B52" i="2"/>
  <c r="S51" i="2"/>
  <c r="C51" i="2"/>
  <c r="F51" i="2" s="1"/>
  <c r="B51" i="2"/>
  <c r="R50" i="2"/>
  <c r="C50" i="2"/>
  <c r="F50" i="2" s="1"/>
  <c r="B50" i="2"/>
  <c r="U49" i="2"/>
  <c r="T49" i="2"/>
  <c r="S49" i="2"/>
  <c r="Q49" i="2"/>
  <c r="C49" i="2"/>
  <c r="F49" i="2" s="1"/>
  <c r="B49" i="2"/>
  <c r="T48" i="2"/>
  <c r="R48" i="2"/>
  <c r="P48" i="2"/>
  <c r="C48" i="2"/>
  <c r="F48" i="2" s="1"/>
  <c r="B48" i="2"/>
  <c r="Q47" i="2"/>
  <c r="O47" i="2"/>
  <c r="C47" i="2"/>
  <c r="F47" i="2" s="1"/>
  <c r="B47" i="2"/>
  <c r="T46" i="2"/>
  <c r="R46" i="2"/>
  <c r="P46" i="2"/>
  <c r="N46" i="2"/>
  <c r="C46" i="2"/>
  <c r="F46" i="2" s="1"/>
  <c r="B46" i="2"/>
  <c r="S45" i="2"/>
  <c r="Q45" i="2"/>
  <c r="P45" i="2"/>
  <c r="O45" i="2"/>
  <c r="M45" i="2"/>
  <c r="C45" i="2"/>
  <c r="F45" i="2" s="1"/>
  <c r="B45" i="2"/>
  <c r="L44" i="2"/>
  <c r="C44" i="2"/>
  <c r="F44" i="2" s="1"/>
  <c r="B44" i="2"/>
  <c r="Q43" i="2"/>
  <c r="O43" i="2"/>
  <c r="M43" i="2"/>
  <c r="C43" i="2"/>
  <c r="F43" i="2" s="1"/>
  <c r="B43" i="2"/>
  <c r="P42" i="2"/>
  <c r="N42" i="2"/>
  <c r="M42" i="2"/>
  <c r="L42" i="2"/>
  <c r="K42" i="2"/>
  <c r="F42" i="2"/>
  <c r="C42" i="2"/>
  <c r="B42" i="2"/>
  <c r="O41" i="2"/>
  <c r="C41" i="2"/>
  <c r="F41" i="2" s="1"/>
  <c r="B41" i="2"/>
  <c r="N40" i="2"/>
  <c r="L40" i="2"/>
  <c r="C40" i="2"/>
  <c r="F40" i="2" s="1"/>
  <c r="B40" i="2"/>
  <c r="U39" i="2"/>
  <c r="M39" i="2"/>
  <c r="C39" i="2"/>
  <c r="F39" i="2" s="1"/>
  <c r="B39" i="2"/>
  <c r="T38" i="2"/>
  <c r="L38" i="2"/>
  <c r="C38" i="2"/>
  <c r="F38" i="2" s="1"/>
  <c r="B38" i="2"/>
  <c r="T37" i="2"/>
  <c r="S37" i="2"/>
  <c r="R37" i="2"/>
  <c r="Q37" i="2"/>
  <c r="C37" i="2"/>
  <c r="F37" i="2" s="1"/>
  <c r="B37" i="2"/>
  <c r="T36" i="2"/>
  <c r="R36" i="2"/>
  <c r="Q36" i="2"/>
  <c r="P36" i="2"/>
  <c r="O36" i="2"/>
  <c r="C36" i="2"/>
  <c r="F36" i="2" s="1"/>
  <c r="B36" i="2"/>
  <c r="V35" i="2"/>
  <c r="U35" i="2"/>
  <c r="T35" i="2"/>
  <c r="S35" i="2"/>
  <c r="R35" i="2"/>
  <c r="Q35" i="2"/>
  <c r="P35" i="2"/>
  <c r="O35" i="2"/>
  <c r="N35" i="2"/>
  <c r="C35" i="2"/>
  <c r="F35" i="2" s="1"/>
  <c r="B35" i="2"/>
  <c r="T34" i="2"/>
  <c r="S34" i="2"/>
  <c r="R34" i="2"/>
  <c r="Q34" i="2"/>
  <c r="P34" i="2"/>
  <c r="O34" i="2"/>
  <c r="N34" i="2"/>
  <c r="M34" i="2"/>
  <c r="C34" i="2"/>
  <c r="F34" i="2" s="1"/>
  <c r="B34" i="2"/>
  <c r="Q33" i="2"/>
  <c r="P33" i="2"/>
  <c r="O33" i="2"/>
  <c r="N33" i="2"/>
  <c r="M33" i="2"/>
  <c r="L33" i="2"/>
  <c r="C33" i="2"/>
  <c r="F33" i="2" s="1"/>
  <c r="B33" i="2"/>
  <c r="T32" i="2"/>
  <c r="P32" i="2"/>
  <c r="N32" i="2"/>
  <c r="M32" i="2"/>
  <c r="L32" i="2"/>
  <c r="C32" i="2"/>
  <c r="F32" i="2" s="1"/>
  <c r="B32" i="2"/>
  <c r="S31" i="2"/>
  <c r="Q31" i="2"/>
  <c r="M31" i="2"/>
  <c r="L31" i="2"/>
  <c r="K31" i="2"/>
  <c r="C31" i="2"/>
  <c r="F31" i="2" s="1"/>
  <c r="B31" i="2"/>
  <c r="R30" i="2"/>
  <c r="P30" i="2"/>
  <c r="O30" i="2"/>
  <c r="L30" i="2"/>
  <c r="C30" i="2"/>
  <c r="F30" i="2" s="1"/>
  <c r="B30" i="2"/>
  <c r="T29" i="2"/>
  <c r="Q29" i="2"/>
  <c r="O29" i="2"/>
  <c r="N29" i="2"/>
  <c r="M29" i="2"/>
  <c r="L29" i="2"/>
  <c r="C29" i="2"/>
  <c r="F29" i="2" s="1"/>
  <c r="B29" i="2"/>
  <c r="V28" i="2"/>
  <c r="U28" i="2"/>
  <c r="T28" i="2"/>
  <c r="S28" i="2"/>
  <c r="P28" i="2"/>
  <c r="N28" i="2"/>
  <c r="M28" i="2"/>
  <c r="L28" i="2"/>
  <c r="K28" i="2"/>
  <c r="C28" i="2"/>
  <c r="F28" i="2" s="1"/>
  <c r="B28" i="2"/>
  <c r="T27" i="2"/>
  <c r="O27" i="2"/>
  <c r="M27" i="2"/>
  <c r="C27" i="2"/>
  <c r="F27" i="2" s="1"/>
  <c r="B27" i="2"/>
  <c r="T26" i="2"/>
  <c r="S26" i="2"/>
  <c r="N26" i="2"/>
  <c r="M26" i="2"/>
  <c r="L26" i="2"/>
  <c r="F26" i="2"/>
  <c r="C26" i="2"/>
  <c r="B26" i="2"/>
  <c r="U25" i="2"/>
  <c r="S25" i="2"/>
  <c r="R25" i="2"/>
  <c r="M25" i="2"/>
  <c r="C25" i="2"/>
  <c r="F25" i="2" s="1"/>
  <c r="B25" i="2"/>
  <c r="T24" i="2"/>
  <c r="S24" i="2"/>
  <c r="R24" i="2"/>
  <c r="Q24" i="2"/>
  <c r="L24" i="2"/>
  <c r="C24" i="2"/>
  <c r="F24" i="2" s="1"/>
  <c r="B24" i="2"/>
  <c r="S23" i="2"/>
  <c r="R23" i="2"/>
  <c r="Q23" i="2"/>
  <c r="P23" i="2"/>
  <c r="C23" i="2"/>
  <c r="F23" i="2" s="1"/>
  <c r="B23" i="2"/>
  <c r="T22" i="2"/>
  <c r="R22" i="2"/>
  <c r="P22" i="2"/>
  <c r="O22" i="2"/>
  <c r="N22" i="2"/>
  <c r="C22" i="2"/>
  <c r="F22" i="2" s="1"/>
  <c r="B22" i="2"/>
  <c r="U21" i="2"/>
  <c r="T21" i="2"/>
  <c r="S21" i="2"/>
  <c r="Q21" i="2"/>
  <c r="P21" i="2"/>
  <c r="O21" i="2"/>
  <c r="N21" i="2"/>
  <c r="M21" i="2"/>
  <c r="C21" i="2"/>
  <c r="F21" i="2" s="1"/>
  <c r="B21" i="2"/>
  <c r="T20" i="2"/>
  <c r="S20" i="2"/>
  <c r="R20" i="2"/>
  <c r="Q20" i="2"/>
  <c r="P20" i="2"/>
  <c r="O20" i="2"/>
  <c r="N20" i="2"/>
  <c r="M20" i="2"/>
  <c r="L20" i="2"/>
  <c r="C20" i="2"/>
  <c r="F20" i="2" s="1"/>
  <c r="B20" i="2"/>
  <c r="Q19" i="2"/>
  <c r="O19" i="2"/>
  <c r="N19" i="2"/>
  <c r="M19" i="2"/>
  <c r="L19" i="2"/>
  <c r="C19" i="2"/>
  <c r="F19" i="2" s="1"/>
  <c r="B19" i="2"/>
  <c r="T18" i="2"/>
  <c r="R18" i="2"/>
  <c r="N18" i="2"/>
  <c r="M18" i="2"/>
  <c r="L18" i="2"/>
  <c r="C18" i="2"/>
  <c r="F18" i="2" s="1"/>
  <c r="B18" i="2"/>
  <c r="S17" i="2"/>
  <c r="Q17" i="2"/>
  <c r="P17" i="2"/>
  <c r="M17" i="2"/>
  <c r="C17" i="2"/>
  <c r="F17" i="2" s="1"/>
  <c r="B17" i="2"/>
  <c r="R16" i="2"/>
  <c r="P16" i="2"/>
  <c r="O16" i="2"/>
  <c r="N16" i="2"/>
  <c r="L16" i="2"/>
  <c r="C16" i="2"/>
  <c r="F16" i="2" s="1"/>
  <c r="B16" i="2"/>
  <c r="C15" i="2"/>
  <c r="B15" i="2"/>
  <c r="C9" i="2"/>
  <c r="P8" i="2"/>
  <c r="O8" i="2"/>
  <c r="C7" i="2"/>
  <c r="C6" i="2"/>
  <c r="B37" i="4" s="1"/>
  <c r="V5" i="2"/>
  <c r="V8" i="2" s="1"/>
  <c r="U5" i="2"/>
  <c r="U8" i="2" s="1"/>
  <c r="T5" i="2"/>
  <c r="T8" i="2" s="1"/>
  <c r="S5" i="2"/>
  <c r="S8" i="2" s="1"/>
  <c r="R5" i="2"/>
  <c r="R8" i="2" s="1"/>
  <c r="Q5" i="2"/>
  <c r="Q8" i="2" s="1"/>
  <c r="P5" i="2"/>
  <c r="O5" i="2"/>
  <c r="N5" i="2"/>
  <c r="N8" i="2" s="1"/>
  <c r="M5" i="2"/>
  <c r="M8" i="2" s="1"/>
  <c r="L5" i="2"/>
  <c r="L8" i="2" s="1"/>
  <c r="K5" i="2"/>
  <c r="K8" i="2" s="1"/>
  <c r="A4" i="2"/>
  <c r="A3" i="2"/>
  <c r="A2" i="2"/>
  <c r="B39" i="3" l="1"/>
  <c r="G18" i="2" s="1"/>
  <c r="I18" i="2" s="1"/>
  <c r="B375" i="3"/>
  <c r="G60" i="2" s="1"/>
  <c r="I60" i="2" s="1"/>
  <c r="S10" i="2"/>
  <c r="T90" i="2"/>
  <c r="T10" i="2"/>
  <c r="L10" i="2"/>
  <c r="M90" i="2"/>
  <c r="B263" i="3"/>
  <c r="G46" i="2" s="1"/>
  <c r="I46" i="2" s="1"/>
  <c r="U46" i="2"/>
  <c r="J35" i="2"/>
  <c r="O90" i="2"/>
  <c r="R88" i="2"/>
  <c r="B599" i="3"/>
  <c r="G88" i="2" s="1"/>
  <c r="I88" i="2" s="1"/>
  <c r="G19" i="4"/>
  <c r="C27" i="4"/>
  <c r="C39" i="4" s="1"/>
  <c r="P10" i="2"/>
  <c r="B591" i="3"/>
  <c r="G87" i="2" s="1"/>
  <c r="I87" i="2" s="1"/>
  <c r="Q10" i="2"/>
  <c r="B583" i="3"/>
  <c r="G86" i="2" s="1"/>
  <c r="I86" i="2" s="1"/>
  <c r="B607" i="3"/>
  <c r="G89" i="2" s="1"/>
  <c r="I89" i="2" s="1"/>
  <c r="B487" i="3"/>
  <c r="G74" i="2" s="1"/>
  <c r="I74" i="2" s="1"/>
  <c r="U74" i="2"/>
  <c r="B151" i="3"/>
  <c r="G32" i="2" s="1"/>
  <c r="I32" i="2" s="1"/>
  <c r="U32" i="2"/>
  <c r="B135" i="3"/>
  <c r="G30" i="2" s="1"/>
  <c r="I30" i="2" s="1"/>
  <c r="B127" i="3"/>
  <c r="G29" i="2" s="1"/>
  <c r="I29" i="2" s="1"/>
  <c r="B463" i="3"/>
  <c r="G71" i="2" s="1"/>
  <c r="I71" i="2" s="1"/>
  <c r="B351" i="3"/>
  <c r="G57" i="2" s="1"/>
  <c r="I57" i="2" s="1"/>
  <c r="B239" i="3"/>
  <c r="G43" i="2" s="1"/>
  <c r="I43" i="2" s="1"/>
  <c r="U18" i="2"/>
  <c r="U60" i="2"/>
  <c r="R87" i="2"/>
  <c r="R10" i="2" s="1"/>
  <c r="L90" i="2"/>
  <c r="B575" i="3"/>
  <c r="G85" i="2" s="1"/>
  <c r="I85" i="2" s="1"/>
  <c r="B231" i="3"/>
  <c r="G42" i="2" s="1"/>
  <c r="I42" i="2" s="1"/>
  <c r="B455" i="3"/>
  <c r="G70" i="2" s="1"/>
  <c r="I70" i="2" s="1"/>
  <c r="B567" i="3"/>
  <c r="G84" i="2" s="1"/>
  <c r="I84" i="2" s="1"/>
  <c r="B103" i="3"/>
  <c r="G26" i="2" s="1"/>
  <c r="B439" i="3"/>
  <c r="G68" i="2" s="1"/>
  <c r="I68" i="2" s="1"/>
  <c r="B95" i="3"/>
  <c r="G25" i="2" s="1"/>
  <c r="I25" i="2" s="1"/>
  <c r="B207" i="3"/>
  <c r="G39" i="2" s="1"/>
  <c r="I39" i="2" s="1"/>
  <c r="B319" i="3"/>
  <c r="G53" i="2" s="1"/>
  <c r="I53" i="2" s="1"/>
  <c r="B431" i="3"/>
  <c r="G67" i="2" s="1"/>
  <c r="I67" i="2" s="1"/>
  <c r="B543" i="3"/>
  <c r="G81" i="2" s="1"/>
  <c r="I81" i="2" s="1"/>
  <c r="B343" i="3"/>
  <c r="G56" i="2" s="1"/>
  <c r="I56" i="2" s="1"/>
  <c r="B327" i="3"/>
  <c r="G54" i="2" s="1"/>
  <c r="U84" i="2"/>
  <c r="B79" i="3"/>
  <c r="G23" i="2" s="1"/>
  <c r="I23" i="2" s="1"/>
  <c r="D28" i="4"/>
  <c r="B119" i="3"/>
  <c r="G28" i="2" s="1"/>
  <c r="I28" i="2" s="1"/>
  <c r="C90" i="2"/>
  <c r="B28" i="4" s="1"/>
  <c r="B183" i="3"/>
  <c r="G36" i="2" s="1"/>
  <c r="I36" i="2" s="1"/>
  <c r="B407" i="3"/>
  <c r="G64" i="2" s="1"/>
  <c r="I64" i="2" s="1"/>
  <c r="U42" i="2"/>
  <c r="B63" i="3"/>
  <c r="G21" i="2" s="1"/>
  <c r="I21" i="2" s="1"/>
  <c r="B175" i="3"/>
  <c r="G35" i="2" s="1"/>
  <c r="I35" i="2" s="1"/>
  <c r="B287" i="3"/>
  <c r="G49" i="2" s="1"/>
  <c r="I49" i="2" s="1"/>
  <c r="B399" i="3"/>
  <c r="G63" i="2" s="1"/>
  <c r="I63" i="2" s="1"/>
  <c r="B511" i="3"/>
  <c r="G77" i="2" s="1"/>
  <c r="I77" i="2" s="1"/>
  <c r="C36" i="4"/>
  <c r="N10" i="2"/>
  <c r="M10" i="2"/>
  <c r="O10" i="2"/>
  <c r="D36" i="4"/>
  <c r="N90" i="2"/>
  <c r="B47" i="3"/>
  <c r="G19" i="2" s="1"/>
  <c r="I19" i="2" s="1"/>
  <c r="B159" i="3"/>
  <c r="G33" i="2" s="1"/>
  <c r="B383" i="3"/>
  <c r="G61" i="2" s="1"/>
  <c r="I61" i="2" s="1"/>
  <c r="G37" i="4"/>
  <c r="B34" i="4"/>
  <c r="E28" i="4"/>
  <c r="E36" i="4"/>
  <c r="E39" i="4"/>
  <c r="F36" i="4"/>
  <c r="F39" i="4"/>
  <c r="F28" i="4"/>
  <c r="J18" i="2"/>
  <c r="J60" i="2"/>
  <c r="J71" i="2"/>
  <c r="V90" i="2"/>
  <c r="V10" i="2"/>
  <c r="B39" i="4"/>
  <c r="C8" i="2"/>
  <c r="J30" i="2"/>
  <c r="J29" i="2"/>
  <c r="J26" i="2"/>
  <c r="I26" i="2"/>
  <c r="J54" i="2"/>
  <c r="I54" i="2"/>
  <c r="J16" i="2"/>
  <c r="K10" i="2"/>
  <c r="K11" i="2" s="1"/>
  <c r="L7" i="2" s="1"/>
  <c r="K90" i="2"/>
  <c r="J53" i="2"/>
  <c r="J33" i="2"/>
  <c r="I33" i="2"/>
  <c r="B31" i="3"/>
  <c r="G17" i="2" s="1"/>
  <c r="I17" i="2" s="1"/>
  <c r="B71" i="3"/>
  <c r="G22" i="2" s="1"/>
  <c r="I22" i="2" s="1"/>
  <c r="B111" i="3"/>
  <c r="G27" i="2" s="1"/>
  <c r="B143" i="3"/>
  <c r="G31" i="2" s="1"/>
  <c r="I31" i="2" s="1"/>
  <c r="B167" i="3"/>
  <c r="G34" i="2" s="1"/>
  <c r="B199" i="3"/>
  <c r="G38" i="2" s="1"/>
  <c r="I38" i="2" s="1"/>
  <c r="B311" i="3"/>
  <c r="G52" i="2" s="1"/>
  <c r="I52" i="2" s="1"/>
  <c r="B367" i="3"/>
  <c r="G59" i="2" s="1"/>
  <c r="I59" i="2" s="1"/>
  <c r="B391" i="3"/>
  <c r="G62" i="2" s="1"/>
  <c r="B415" i="3"/>
  <c r="G65" i="2" s="1"/>
  <c r="I65" i="2" s="1"/>
  <c r="B447" i="3"/>
  <c r="G69" i="2" s="1"/>
  <c r="B471" i="3"/>
  <c r="G72" i="2" s="1"/>
  <c r="I72" i="2" s="1"/>
  <c r="B495" i="3"/>
  <c r="G75" i="2" s="1"/>
  <c r="I75" i="2" s="1"/>
  <c r="B519" i="3"/>
  <c r="G78" i="2" s="1"/>
  <c r="I78" i="2" s="1"/>
  <c r="B535" i="3"/>
  <c r="G80" i="2" s="1"/>
  <c r="I80" i="2" s="1"/>
  <c r="B551" i="3"/>
  <c r="G82" i="2" s="1"/>
  <c r="I82" i="2" s="1"/>
  <c r="B559" i="3"/>
  <c r="G83" i="2" s="1"/>
  <c r="U29" i="2"/>
  <c r="U36" i="2"/>
  <c r="U43" i="2"/>
  <c r="U57" i="2"/>
  <c r="U64" i="2"/>
  <c r="B23" i="3"/>
  <c r="G16" i="2" s="1"/>
  <c r="I16" i="2" s="1"/>
  <c r="B55" i="3"/>
  <c r="G20" i="2" s="1"/>
  <c r="B87" i="3"/>
  <c r="G24" i="2" s="1"/>
  <c r="I24" i="2" s="1"/>
  <c r="B215" i="3"/>
  <c r="G40" i="2" s="1"/>
  <c r="I40" i="2" s="1"/>
  <c r="B247" i="3"/>
  <c r="G44" i="2" s="1"/>
  <c r="I44" i="2" s="1"/>
  <c r="B271" i="3"/>
  <c r="G47" i="2" s="1"/>
  <c r="B295" i="3"/>
  <c r="G50" i="2" s="1"/>
  <c r="I50" i="2" s="1"/>
  <c r="B423" i="3"/>
  <c r="G66" i="2" s="1"/>
  <c r="I66" i="2" s="1"/>
  <c r="U71" i="2"/>
  <c r="U85" i="2"/>
  <c r="U19" i="2"/>
  <c r="U26" i="2"/>
  <c r="U33" i="2"/>
  <c r="U54" i="2"/>
  <c r="U61" i="2"/>
  <c r="U68" i="2"/>
  <c r="U89" i="2"/>
  <c r="B191" i="3"/>
  <c r="G37" i="2" s="1"/>
  <c r="I37" i="2" s="1"/>
  <c r="B223" i="3"/>
  <c r="G41" i="2" s="1"/>
  <c r="B255" i="3"/>
  <c r="G45" i="2" s="1"/>
  <c r="I45" i="2" s="1"/>
  <c r="B279" i="3"/>
  <c r="G48" i="2" s="1"/>
  <c r="B303" i="3"/>
  <c r="G51" i="2" s="1"/>
  <c r="I51" i="2" s="1"/>
  <c r="B335" i="3"/>
  <c r="G55" i="2" s="1"/>
  <c r="B359" i="3"/>
  <c r="G58" i="2" s="1"/>
  <c r="I58" i="2" s="1"/>
  <c r="B479" i="3"/>
  <c r="G73" i="2" s="1"/>
  <c r="I73" i="2" s="1"/>
  <c r="B503" i="3"/>
  <c r="G76" i="2" s="1"/>
  <c r="I76" i="2" s="1"/>
  <c r="B527" i="3"/>
  <c r="G79" i="2" s="1"/>
  <c r="I79" i="2" s="1"/>
  <c r="P90" i="2"/>
  <c r="F15" i="2"/>
  <c r="U23" i="2"/>
  <c r="U30" i="2"/>
  <c r="Q90" i="2"/>
  <c r="B15" i="3"/>
  <c r="G15" i="2" s="1"/>
  <c r="S90" i="2"/>
  <c r="C28" i="4"/>
  <c r="J32" i="2" l="1"/>
  <c r="J21" i="2"/>
  <c r="J61" i="2"/>
  <c r="U90" i="2"/>
  <c r="R90" i="2"/>
  <c r="J49" i="2"/>
  <c r="J85" i="2"/>
  <c r="J87" i="2"/>
  <c r="J63" i="2"/>
  <c r="J84" i="2"/>
  <c r="J78" i="2"/>
  <c r="J39" i="2"/>
  <c r="J67" i="2"/>
  <c r="J64" i="2"/>
  <c r="J28" i="2"/>
  <c r="J70" i="2"/>
  <c r="J19" i="2"/>
  <c r="J68" i="2"/>
  <c r="J73" i="2"/>
  <c r="J79" i="2"/>
  <c r="J74" i="2"/>
  <c r="J89" i="2"/>
  <c r="J42" i="2"/>
  <c r="J77" i="2"/>
  <c r="U10" i="2"/>
  <c r="C10" i="2" s="1"/>
  <c r="C11" i="2" s="1"/>
  <c r="L11" i="2"/>
  <c r="M7" i="2" s="1"/>
  <c r="M11" i="2" s="1"/>
  <c r="N7" i="2" s="1"/>
  <c r="N11" i="2" s="1"/>
  <c r="O7" i="2" s="1"/>
  <c r="O11" i="2" s="1"/>
  <c r="P7" i="2" s="1"/>
  <c r="P11" i="2" s="1"/>
  <c r="Q7" i="2" s="1"/>
  <c r="Q11" i="2" s="1"/>
  <c r="R7" i="2" s="1"/>
  <c r="R11" i="2" s="1"/>
  <c r="S7" i="2" s="1"/>
  <c r="S11" i="2" s="1"/>
  <c r="T7" i="2" s="1"/>
  <c r="T11" i="2" s="1"/>
  <c r="U7" i="2" s="1"/>
  <c r="U11" i="2" s="1"/>
  <c r="V7" i="2" s="1"/>
  <c r="V11" i="2" s="1"/>
  <c r="J36" i="2"/>
  <c r="G28" i="4"/>
  <c r="J57" i="2"/>
  <c r="J56" i="2"/>
  <c r="J46" i="2"/>
  <c r="J43" i="2"/>
  <c r="J23" i="2"/>
  <c r="G27" i="4"/>
  <c r="G39" i="4" s="1"/>
  <c r="J25" i="2"/>
  <c r="J86" i="2"/>
  <c r="J88" i="2"/>
  <c r="J81" i="2"/>
  <c r="J44" i="2"/>
  <c r="J80" i="2"/>
  <c r="G90" i="2"/>
  <c r="I15" i="2"/>
  <c r="J37" i="2"/>
  <c r="J40" i="2"/>
  <c r="J27" i="2"/>
  <c r="I27" i="2"/>
  <c r="J48" i="2"/>
  <c r="I48" i="2"/>
  <c r="J47" i="2"/>
  <c r="I47" i="2"/>
  <c r="J51" i="2"/>
  <c r="J72" i="2"/>
  <c r="J83" i="2"/>
  <c r="I83" i="2"/>
  <c r="J76" i="2"/>
  <c r="J82" i="2"/>
  <c r="J62" i="2"/>
  <c r="I62" i="2"/>
  <c r="J75" i="2"/>
  <c r="J66" i="2"/>
  <c r="J59" i="2"/>
  <c r="B35" i="4"/>
  <c r="B36" i="4" s="1"/>
  <c r="G34" i="4"/>
  <c r="L21" i="4"/>
  <c r="J41" i="2"/>
  <c r="I41" i="2"/>
  <c r="J45" i="2"/>
  <c r="J50" i="2"/>
  <c r="J55" i="2"/>
  <c r="I55" i="2"/>
  <c r="J20" i="2"/>
  <c r="I20" i="2"/>
  <c r="J24" i="2"/>
  <c r="J38" i="2"/>
  <c r="J31" i="2"/>
  <c r="J52" i="2"/>
  <c r="J69" i="2"/>
  <c r="I69" i="2"/>
  <c r="F90" i="2"/>
  <c r="J15" i="2"/>
  <c r="J34" i="2"/>
  <c r="I34" i="2"/>
  <c r="J65" i="2"/>
  <c r="J58" i="2"/>
  <c r="J17" i="2"/>
  <c r="J22" i="2"/>
  <c r="I90" i="2" l="1"/>
  <c r="G38" i="4"/>
  <c r="G35" i="4"/>
  <c r="G36" i="4" s="1"/>
  <c r="J90" i="2"/>
</calcChain>
</file>

<file path=xl/sharedStrings.xml><?xml version="1.0" encoding="utf-8"?>
<sst xmlns="http://schemas.openxmlformats.org/spreadsheetml/2006/main" count="812" uniqueCount="164">
  <si>
    <t>Input Hotel Name Here</t>
  </si>
  <si>
    <t>New York, NY</t>
  </si>
  <si>
    <t>Capital Expenditure Budget</t>
  </si>
  <si>
    <t>General Manager:</t>
  </si>
  <si>
    <t>Director of Finance:</t>
  </si>
  <si>
    <t>Keys:</t>
  </si>
  <si>
    <t>CapEx Reserve %</t>
  </si>
  <si>
    <t>Revenues - Budget</t>
  </si>
  <si>
    <t>Opening Reserve Balance</t>
  </si>
  <si>
    <t>Projected/Actual - Funding Reserve</t>
  </si>
  <si>
    <t>Total Owner Infused Funds</t>
  </si>
  <si>
    <t>Total Capital Expenditure</t>
  </si>
  <si>
    <t>Ending Reserve Balance</t>
  </si>
  <si>
    <t>MONTHLY EXPENDITURE</t>
  </si>
  <si>
    <t>Project #</t>
  </si>
  <si>
    <t>Project Name</t>
  </si>
  <si>
    <t>Original</t>
  </si>
  <si>
    <t>Add/Delete to</t>
  </si>
  <si>
    <t>Owner Infused</t>
  </si>
  <si>
    <t>Revised</t>
  </si>
  <si>
    <t>Commited</t>
  </si>
  <si>
    <t>Spent</t>
  </si>
  <si>
    <t>Balance of</t>
  </si>
  <si>
    <t>Projected</t>
  </si>
  <si>
    <t>Budget</t>
  </si>
  <si>
    <t>Original Budget</t>
  </si>
  <si>
    <t>Funds</t>
  </si>
  <si>
    <t>YTD</t>
  </si>
  <si>
    <t>Committed to Spend</t>
  </si>
  <si>
    <t>Budget Remaining</t>
  </si>
  <si>
    <t>January</t>
  </si>
  <si>
    <t>February</t>
  </si>
  <si>
    <t>March</t>
  </si>
  <si>
    <t>April</t>
  </si>
  <si>
    <t>May</t>
  </si>
  <si>
    <t>June</t>
  </si>
  <si>
    <t>July</t>
  </si>
  <si>
    <t>August</t>
  </si>
  <si>
    <t>September</t>
  </si>
  <si>
    <t>October</t>
  </si>
  <si>
    <t>November</t>
  </si>
  <si>
    <t>December</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</si>
  <si>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</si>
  <si>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</si>
  <si>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</si>
  <si>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</si>
  <si>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</si>
  <si>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</si>
  <si>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</si>
  <si>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</si>
  <si>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</si>
  <si>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</si>
  <si>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</si>
  <si>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</si>
  <si>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</si>
  <si>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</si>
  <si>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</si>
  <si>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</si>
  <si>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</si>
  <si>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</si>
  <si>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</si>
  <si>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</si>
  <si>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</si>
  <si>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</si>
  <si>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</si>
  <si>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</si>
  <si>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</si>
  <si>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</si>
  <si>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</si>
  <si>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</si>
  <si>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</si>
  <si>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</si>
  <si>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</si>
  <si>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</si>
  <si>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</si>
  <si>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</si>
  <si>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</si>
  <si>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</si>
  <si>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</si>
  <si>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</si>
  <si>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</si>
  <si>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</si>
  <si>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</si>
  <si>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</si>
  <si>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</si>
  <si>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</si>
  <si>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</si>
  <si>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</si>
  <si>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</si>
  <si>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</si>
  <si>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</si>
  <si>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</si>
  <si>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</si>
  <si>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</si>
  <si>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</si>
  <si>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</si>
  <si>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</si>
  <si>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</si>
  <si>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</si>
  <si>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</si>
  <si>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</si>
  <si>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</si>
  <si>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</si>
  <si>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</si>
  <si>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</si>
  <si>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</si>
  <si>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</si>
  <si>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</si>
  <si>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</si>
  <si>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</si>
  <si>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</si>
  <si>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</si>
  <si>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</si>
  <si>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</si>
  <si>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</si>
  <si>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</si>
  <si>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</si>
  <si>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TOTAL</t>
  </si>
  <si>
    <t>A</t>
  </si>
  <si>
    <t>Cap Ex Project Detail</t>
  </si>
  <si>
    <t>B</t>
  </si>
  <si>
    <t>C</t>
  </si>
  <si>
    <t>MONTHLY COMMITMENTS</t>
  </si>
  <si>
    <t>Approval</t>
  </si>
  <si>
    <t>Date</t>
  </si>
  <si>
    <t>Project Name:</t>
  </si>
  <si>
    <t>Priority:</t>
  </si>
  <si>
    <t>Start Date:</t>
  </si>
  <si>
    <t>End Date:</t>
  </si>
  <si>
    <t>Description:</t>
  </si>
  <si>
    <t>Total Budget:</t>
  </si>
  <si>
    <t>Total Commited:</t>
  </si>
  <si>
    <t>2027-2031</t>
  </si>
  <si>
    <t>EXPENDITURE SUMMARY</t>
  </si>
  <si>
    <t>PLANNED EXPENDITURES</t>
  </si>
  <si>
    <t>FF&amp;E REPLACEMENT</t>
  </si>
  <si>
    <t>- Guestrooms and Corridors</t>
  </si>
  <si>
    <t>- Metting Rooms and Public Areas</t>
  </si>
  <si>
    <t>- F&amp;B Outlets</t>
  </si>
  <si>
    <t>- Back of the House</t>
  </si>
  <si>
    <t>- Systems</t>
  </si>
  <si>
    <t>- Brand conversions / Standards</t>
  </si>
  <si>
    <t>TOTAL FF&amp;E REPLACEMENT</t>
  </si>
  <si>
    <t>REGULATORY / MANDATORY</t>
  </si>
  <si>
    <t>BUILDING CUSTODIAL</t>
  </si>
  <si>
    <t>PROFIT IMPROVEMENT</t>
  </si>
  <si>
    <t>TOTAL PROJECTS</t>
  </si>
  <si>
    <t>TOTAL DETAIL TO BUDGET</t>
  </si>
  <si>
    <t>Funding profile</t>
  </si>
  <si>
    <t>-</t>
  </si>
  <si>
    <t>- Replacement reserve</t>
  </si>
  <si>
    <t>TOTAL FUNDING (Must equal Expenditures)</t>
  </si>
  <si>
    <t>Total Revenue</t>
  </si>
  <si>
    <t>Replacement Reserve %</t>
  </si>
  <si>
    <t>Total Projects % of Total Revenue</t>
  </si>
  <si>
    <t>REBEL HOTEL COMPANY</t>
  </si>
  <si>
    <t>Property:</t>
  </si>
  <si>
    <t>5 YEAR CAPITAL BUDGET PLANNING WORKSHEET</t>
  </si>
  <si>
    <t>Property Location:</t>
  </si>
  <si>
    <t>YEARS 2-5</t>
  </si>
  <si>
    <t>YEAR</t>
  </si>
  <si>
    <t>DESCRIPTION</t>
  </si>
  <si>
    <t>COMMENTS</t>
  </si>
  <si>
    <t>PROJECTED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</si>
</sst>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Red]\(#,##0\);\-"/>
    <numFmt numFmtId="166" formatCode="_(\$* #,##0.00_);_(\$* \(#,##0.00\);_(\$* \-??_);_(@_)"/>
  </numFmts>
  <fonts count="20">
    <font>
      <sz val="11"/>
      <color theme="1"/>
      <name val="Calibri"/>
      <charset val="1"/>
    </font>
    <font>
      <sz val="9"/>
      <color rgb="FF1D1F1C"/>
      <name val="Futura PT"/>
      <charset val="1"/>
    </font>
    <font>
      <b/>
      <sz val="14"/>
      <color rgb="FFF4F3F1"/>
      <name val="Futura PT"/>
      <charset val="1"/>
    </font>
    <font>
      <sz val="14"/>
      <color rgb="FFF4F3F1"/>
      <name val="Futura PT"/>
      <charset val="1"/>
    </font>
    <font>
      <sz val="18"/>
      <color rgb="FFF4F3F1"/>
      <name val="Didot"/>
      <charset val="1"/>
    </font>
    <font>
      <sz val="14"/>
      <color rgb="FFF4F3F1"/>
      <name val="Didot"/>
      <charset val="1"/>
    </font>
    <font>
      <b/>
      <sz val="11"/>
      <color rgb="FF2D4254"/>
      <name val="Futura PT"/>
      <charset val="1"/>
    </font>
    <font>
      <b/>
      <sz val="11"/>
      <color rgb="FF1D1F1C"/>
      <name val="Futura PT"/>
      <charset val="1"/>
    </font>
    <font>
      <sz val="10"/>
      <color theme="1"/>
      <name val="Calibri"/>
      <charset val="1"/>
    </font>
    <font>
      <b/>
      <sz val="14"/>
      <color rgb="FFF9F7F6"/>
      <name val="Futura PT"/>
      <charset val="1"/>
    </font>
    <font>
      <sz val="16"/>
      <color rgb="FFF9F7F6"/>
      <name val="Didot"/>
      <charset val="1"/>
    </font>
    <font>
      <sz val="14"/>
      <color rgb="FFF9F7F6"/>
      <name val="Didot"/>
      <charset val="1"/>
    </font>
    <font>
      <b/>
      <sz val="9"/>
      <color rgb="FF2D4B5E"/>
      <name val="Futura PT"/>
      <charset val="1"/>
    </font>
    <font>
      <b/>
      <sz val="9"/>
      <color rgb="FF1D1F1C"/>
      <name val="Futura PT"/>
      <charset val="1"/>
    </font>
    <font>
      <sz val="9"/>
      <color rgb="FF2D4B5E"/>
      <name val="Futura PT"/>
      <charset val="1"/>
    </font>
    <font>
      <b/>
      <sz val="10"/>
      <color rgb="FFF9F7F6"/>
      <name val="Futura PT"/>
      <charset val="1"/>
    </font>
    <font>
      <b/>
      <sz val="9"/>
      <color rgb="FFF9F7F6"/>
      <name val="Futura PT"/>
      <charset val="1"/>
    </font>
    <font>
      <sz val="10"/>
      <color theme="1"/>
      <name val="Arial"/>
      <charset val="1"/>
    </font>
    <font>
      <sz val="24"/>
      <color rgb="FFF9F7F6"/>
      <name val="Didot"/>
      <charset val="1"/>
    </font>
    <font>
      <sz val="18"/>
      <color rgb="FFF9F7F6"/>
      <name val="Didot"/>
      <charset val="1"/>
    </font>
  </fonts>
  <fills count="9">
    <fill>
      <patternFill patternType="none"/>
    </fill>
    <fill>
      <patternFill patternType="gray125"/>
    </fill>
    <fill>
      <patternFill patternType="solid">
        <fgColor rgb="FFF4F3F1"/>
        <bgColor rgb="FFF9F7F6"/>
      </patternFill>
    </fill>
    <fill>
      <patternFill patternType="solid">
        <fgColor rgb="FF2D4254"/>
        <bgColor rgb="FF2D4B5E"/>
      </patternFill>
    </fill>
    <fill>
      <patternFill patternType="solid">
        <fgColor rgb="FFFFF2CC"/>
        <bgColor rgb="FFF4F3F1"/>
      </patternFill>
    </fill>
    <fill>
      <patternFill patternType="solid">
        <fgColor rgb="FFF9F7F6"/>
        <bgColor rgb="FFF4F3F1"/>
      </patternFill>
    </fill>
    <fill>
      <patternFill patternType="solid">
        <fgColor rgb="FF2D4B5E"/>
        <bgColor rgb="FF2D4254"/>
      </patternFill>
    </fill>
    <fill>
      <patternFill patternType="solid">
        <fgColor rgb="FF1D1F1C"/>
        <bgColor rgb="FF003300"/>
      </patternFill>
    </fill>
    <fill>
      <patternFill patternType="solid">
        <fgColor rgb="FFDCE4E8"/>
        <bgColor rgb="FFF4F3F1"/>
      </patternFill>
    </fill>
  </fills>
  <borders count="41">
    <border>
      <left/>
      <right/>
      <top/>
      <bottom/>
      <diagonal/>
    </border>
    <border>
      <left/>
      <right/>
      <top/>
      <bottom style="thin">
        <color rgb="FF2D4254"/>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style="thin">
        <color auto="1"/>
      </right>
      <top/>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ck">
        <color auto="1"/>
      </right>
      <top/>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style="medium">
        <color auto="1"/>
      </top>
      <bottom style="thin">
        <color auto="1"/>
      </bottom>
      <diagonal/>
    </border>
    <border>
      <left style="thick">
        <color auto="1"/>
      </left>
      <right style="thick">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right style="thin">
        <color auto="1"/>
      </right>
      <top style="thin">
        <color auto="1"/>
      </top>
      <bottom/>
      <diagonal/>
    </border>
    <border>
      <left style="thin">
        <color auto="1"/>
      </left>
      <right/>
      <top/>
      <bottom/>
      <diagonal/>
    </border>
    <border>
      <left style="thick">
        <color auto="1"/>
      </left>
      <right style="thin">
        <color auto="1"/>
      </right>
      <top/>
      <bottom/>
      <diagonal/>
    </border>
    <border>
      <left style="thin">
        <color auto="1"/>
      </left>
      <right/>
      <top style="thin">
        <color auto="1"/>
      </top>
      <bottom style="thin">
        <color auto="1"/>
      </bottom>
      <diagonal/>
    </border>
    <border>
      <left/>
      <right style="thin">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ck">
        <color auto="1"/>
      </left>
      <right style="thick">
        <color auto="1"/>
      </right>
      <top style="medium">
        <color auto="1"/>
      </top>
      <bottom style="medium">
        <color auto="1"/>
      </bottom>
      <diagonal/>
    </border>
    <border>
      <left/>
      <right style="thick">
        <color auto="1"/>
      </right>
      <top style="medium">
        <color auto="1"/>
      </top>
      <bottom/>
      <diagonal/>
    </border>
    <border>
      <left/>
      <right style="thin">
        <color auto="1"/>
      </right>
      <top/>
      <bottom/>
      <diagonal/>
    </border>
    <border>
      <left/>
      <right style="thick">
        <color auto="1"/>
      </right>
      <top/>
      <bottom style="medium">
        <color auto="1"/>
      </bottom>
      <diagonal/>
    </border>
    <border>
      <left style="thick">
        <color auto="1"/>
      </left>
      <right style="thick">
        <color auto="1"/>
      </right>
      <top style="medium">
        <color auto="1"/>
      </top>
      <bottom/>
      <diagonal/>
    </border>
    <border>
      <left style="thick">
        <color auto="1"/>
      </left>
      <right style="thick">
        <color auto="1"/>
      </right>
      <top/>
      <bottom/>
      <diagonal/>
    </border>
    <border>
      <left style="thick">
        <color auto="1"/>
      </left>
      <right style="thick">
        <color auto="1"/>
      </right>
      <top/>
      <bottom style="medium">
        <color auto="1"/>
      </bottom>
      <diagonal/>
    </border>
    <border>
      <left style="thin">
        <color auto="1"/>
      </left>
      <right style="thick">
        <color auto="1"/>
      </right>
      <top/>
      <bottom style="medium">
        <color auto="1"/>
      </bottom>
      <diagonal/>
    </border>
    <border>
      <left style="thick">
        <color auto="1"/>
      </left>
      <right style="thick">
        <color auto="1"/>
      </right>
      <top/>
      <bottom style="thick">
        <color auto="1"/>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style="medium">
        <color auto="1"/>
      </right>
      <top style="medium">
        <color auto="1"/>
      </top>
      <bottom/>
      <diagonal/>
    </border>
    <border>
      <left/>
      <right style="thin">
        <color auto="1"/>
      </right>
      <top style="medium">
        <color auto="1"/>
      </top>
      <bottom style="medium">
        <color auto="1"/>
      </bottom>
      <diagonal/>
    </border>
  </borders>
  <cellStyleXfs count="1">
    <xf numFmtId="0" fontId="0" fillId="0" borderId="0"/>
  </cellStyleXfs>
  <cellXfs count="120">
    <xf numFmtId="0" fontId="0" fillId="0" borderId="0" xfId="0"/>
    <xf numFmtId="0" fontId="16" fillId="7" borderId="16" xfId="0" applyFont="1" applyFill="1" applyBorder="1" applyAlignment="1">
      <alignment horizontal="center" vertical="center" wrapText="1"/>
    </xf>
    <xf numFmtId="0" fontId="10" fillId="6" borderId="0" xfId="0" applyFont="1" applyFill="1" applyAlignment="1">
      <alignment horizontal="left" vertical="center"/>
    </xf>
    <xf numFmtId="0" fontId="1" fillId="2" borderId="0" xfId="0" applyFont="1" applyFill="1" applyAlignment="1">
      <alignment vertical="center"/>
    </xf>
    <xf numFmtId="0" fontId="7" fillId="2" borderId="0" xfId="0" applyFont="1" applyFill="1" applyAlignment="1">
      <alignment vertical="center"/>
    </xf>
    <xf numFmtId="0" fontId="8" fillId="0" borderId="0" xfId="0" applyFont="1" applyAlignment="1">
      <alignment vertical="center"/>
    </xf>
    <xf numFmtId="0" fontId="1" fillId="5" borderId="0" xfId="0" applyFont="1" applyFill="1" applyAlignment="1">
      <alignment vertical="center"/>
    </xf>
    <xf numFmtId="0" fontId="12" fillId="5" borderId="2" xfId="0" applyFont="1" applyFill="1" applyBorder="1" applyAlignment="1">
      <alignment horizontal="left" vertical="center"/>
    </xf>
    <xf numFmtId="164" fontId="1" fillId="5" borderId="2" xfId="0" applyNumberFormat="1" applyFont="1" applyFill="1" applyBorder="1" applyAlignment="1">
      <alignment horizontal="right" vertical="center"/>
    </xf>
    <xf numFmtId="164" fontId="1" fillId="5" borderId="3" xfId="0" applyNumberFormat="1" applyFont="1" applyFill="1" applyBorder="1" applyAlignment="1">
      <alignment vertical="center"/>
    </xf>
    <xf numFmtId="164" fontId="13" fillId="5" borderId="3" xfId="0" applyNumberFormat="1" applyFont="1" applyFill="1" applyBorder="1" applyAlignment="1">
      <alignment vertical="center"/>
    </xf>
    <xf numFmtId="0" fontId="12" fillId="5" borderId="4" xfId="0" applyFont="1" applyFill="1" applyBorder="1" applyAlignment="1">
      <alignment horizontal="left" vertical="center"/>
    </xf>
    <xf numFmtId="165" fontId="1" fillId="5" borderId="4" xfId="0" applyNumberFormat="1" applyFont="1" applyFill="1" applyBorder="1" applyAlignment="1">
      <alignment horizontal="right" vertical="center"/>
    </xf>
    <xf numFmtId="165" fontId="1" fillId="5" borderId="0" xfId="0" applyNumberFormat="1" applyFont="1" applyFill="1" applyAlignment="1">
      <alignment vertical="center"/>
    </xf>
    <xf numFmtId="165" fontId="14" fillId="5" borderId="5" xfId="0" applyNumberFormat="1" applyFont="1" applyFill="1" applyBorder="1" applyAlignment="1">
      <alignment vertical="center"/>
    </xf>
    <xf numFmtId="165" fontId="14" fillId="5" borderId="6" xfId="0" applyNumberFormat="1" applyFont="1" applyFill="1" applyBorder="1" applyAlignment="1">
      <alignment vertical="center"/>
    </xf>
    <xf numFmtId="165" fontId="14" fillId="5" borderId="7" xfId="0" applyNumberFormat="1" applyFont="1" applyFill="1" applyBorder="1" applyAlignment="1">
      <alignment vertical="center"/>
    </xf>
    <xf numFmtId="0" fontId="12" fillId="5" borderId="4" xfId="0" applyFont="1" applyFill="1" applyBorder="1" applyAlignment="1">
      <alignment vertical="center"/>
    </xf>
    <xf numFmtId="165" fontId="1" fillId="5" borderId="4" xfId="0" applyNumberFormat="1" applyFont="1" applyFill="1" applyBorder="1" applyAlignment="1">
      <alignment vertical="center"/>
    </xf>
    <xf numFmtId="165" fontId="14" fillId="5" borderId="8" xfId="0" applyNumberFormat="1" applyFont="1" applyFill="1" applyBorder="1" applyAlignment="1">
      <alignment vertical="center"/>
    </xf>
    <xf numFmtId="165" fontId="14" fillId="5" borderId="9" xfId="0" applyNumberFormat="1" applyFont="1" applyFill="1" applyBorder="1" applyAlignment="1">
      <alignment vertical="center"/>
    </xf>
    <xf numFmtId="165" fontId="14" fillId="5" borderId="10" xfId="0" applyNumberFormat="1" applyFont="1" applyFill="1" applyBorder="1" applyAlignment="1">
      <alignment vertical="center"/>
    </xf>
    <xf numFmtId="165" fontId="1" fillId="5" borderId="11" xfId="0" applyNumberFormat="1" applyFont="1" applyFill="1" applyBorder="1" applyAlignment="1">
      <alignment vertical="center"/>
    </xf>
    <xf numFmtId="165" fontId="1" fillId="5" borderId="12" xfId="0" applyNumberFormat="1" applyFont="1" applyFill="1" applyBorder="1" applyAlignment="1">
      <alignment vertical="center"/>
    </xf>
    <xf numFmtId="165" fontId="1" fillId="5" borderId="9" xfId="0" applyNumberFormat="1" applyFont="1" applyFill="1" applyBorder="1" applyAlignment="1">
      <alignment vertical="center"/>
    </xf>
    <xf numFmtId="165" fontId="1" fillId="5" borderId="10" xfId="0" applyNumberFormat="1" applyFont="1" applyFill="1" applyBorder="1" applyAlignment="1">
      <alignment vertical="center"/>
    </xf>
    <xf numFmtId="165" fontId="1" fillId="5" borderId="8" xfId="0" applyNumberFormat="1" applyFont="1" applyFill="1" applyBorder="1" applyAlignment="1">
      <alignment vertical="center"/>
    </xf>
    <xf numFmtId="0" fontId="1" fillId="5" borderId="3" xfId="0" applyFont="1" applyFill="1" applyBorder="1" applyAlignment="1">
      <alignment vertical="center"/>
    </xf>
    <xf numFmtId="0" fontId="12" fillId="5" borderId="13" xfId="0" applyFont="1" applyFill="1" applyBorder="1" applyAlignment="1">
      <alignment vertical="center"/>
    </xf>
    <xf numFmtId="165" fontId="1" fillId="5" borderId="13" xfId="0" applyNumberFormat="1" applyFont="1" applyFill="1" applyBorder="1" applyAlignment="1">
      <alignment vertical="center"/>
    </xf>
    <xf numFmtId="165" fontId="1" fillId="5" borderId="3" xfId="0" applyNumberFormat="1" applyFont="1" applyFill="1" applyBorder="1" applyAlignment="1">
      <alignment vertical="center"/>
    </xf>
    <xf numFmtId="0" fontId="16" fillId="7" borderId="17"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7" borderId="20" xfId="0" applyFont="1" applyFill="1" applyBorder="1" applyAlignment="1">
      <alignment horizontal="center" vertical="center" wrapText="1"/>
    </xf>
    <xf numFmtId="0" fontId="12" fillId="5" borderId="9" xfId="0" applyFont="1" applyFill="1" applyBorder="1" applyAlignment="1">
      <alignment vertical="center"/>
    </xf>
    <xf numFmtId="0" fontId="1" fillId="5" borderId="9" xfId="0" applyFont="1" applyFill="1" applyBorder="1" applyAlignment="1">
      <alignment vertical="center"/>
    </xf>
    <xf numFmtId="165" fontId="1" fillId="5" borderId="21" xfId="0" applyNumberFormat="1" applyFont="1" applyFill="1" applyBorder="1" applyAlignment="1">
      <alignment vertical="center"/>
    </xf>
    <xf numFmtId="0" fontId="13" fillId="8" borderId="3" xfId="0" applyFont="1" applyFill="1" applyBorder="1" applyAlignment="1">
      <alignment horizontal="center" vertical="center"/>
    </xf>
    <xf numFmtId="0" fontId="13" fillId="8" borderId="22" xfId="0" applyFont="1" applyFill="1" applyBorder="1" applyAlignment="1">
      <alignment vertical="center"/>
    </xf>
    <xf numFmtId="165" fontId="13" fillId="8" borderId="13" xfId="0" applyNumberFormat="1" applyFont="1" applyFill="1" applyBorder="1" applyAlignment="1">
      <alignment vertical="center"/>
    </xf>
    <xf numFmtId="165" fontId="13" fillId="8" borderId="22" xfId="0" applyNumberFormat="1" applyFont="1" applyFill="1" applyBorder="1" applyAlignment="1">
      <alignment vertical="center"/>
    </xf>
    <xf numFmtId="0" fontId="17" fillId="0" borderId="0" xfId="0" applyFont="1" applyAlignment="1">
      <alignment vertical="center"/>
    </xf>
    <xf numFmtId="0" fontId="18" fillId="6" borderId="0" xfId="0" applyFont="1" applyFill="1" applyAlignment="1">
      <alignment horizontal="left" vertical="center"/>
    </xf>
    <xf numFmtId="0" fontId="15" fillId="6" borderId="9" xfId="0" applyFont="1" applyFill="1" applyBorder="1" applyAlignment="1">
      <alignment horizontal="left" vertical="center" wrapText="1"/>
    </xf>
    <xf numFmtId="0" fontId="1" fillId="5" borderId="19" xfId="0" applyFont="1" applyFill="1" applyBorder="1" applyAlignment="1">
      <alignment vertical="center"/>
    </xf>
    <xf numFmtId="0" fontId="1" fillId="5" borderId="18" xfId="0" applyFont="1" applyFill="1" applyBorder="1" applyAlignment="1">
      <alignment vertical="center"/>
    </xf>
    <xf numFmtId="0" fontId="1" fillId="5" borderId="23" xfId="0" applyFont="1" applyFill="1" applyBorder="1" applyAlignment="1">
      <alignment vertical="center"/>
    </xf>
    <xf numFmtId="0" fontId="1" fillId="5" borderId="24" xfId="0" applyFont="1" applyFill="1" applyBorder="1" applyAlignment="1">
      <alignment vertical="center"/>
    </xf>
    <xf numFmtId="0" fontId="14" fillId="5" borderId="9" xfId="0" applyFont="1" applyFill="1" applyBorder="1" applyAlignment="1">
      <alignment vertical="center"/>
    </xf>
    <xf numFmtId="0" fontId="14" fillId="5" borderId="9" xfId="0" applyFont="1" applyFill="1" applyBorder="1" applyAlignment="1">
      <alignment vertical="center" wrapText="1"/>
    </xf>
    <xf numFmtId="0" fontId="13" fillId="8" borderId="6" xfId="0" applyFont="1" applyFill="1" applyBorder="1" applyAlignment="1">
      <alignment vertical="center"/>
    </xf>
    <xf numFmtId="165" fontId="13" fillId="8" borderId="6" xfId="0" applyNumberFormat="1" applyFont="1" applyFill="1" applyBorder="1" applyAlignment="1">
      <alignment vertical="center"/>
    </xf>
    <xf numFmtId="0" fontId="16" fillId="7" borderId="27"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11" xfId="0" applyFont="1" applyFill="1" applyBorder="1" applyAlignment="1">
      <alignment horizontal="center" vertical="center" wrapText="1"/>
    </xf>
    <xf numFmtId="0" fontId="1" fillId="5" borderId="22" xfId="0" applyFont="1" applyFill="1" applyBorder="1" applyAlignment="1">
      <alignment vertical="center"/>
    </xf>
    <xf numFmtId="0" fontId="1" fillId="5" borderId="13" xfId="0" applyFont="1" applyFill="1" applyBorder="1" applyAlignment="1">
      <alignment vertical="center"/>
    </xf>
    <xf numFmtId="0" fontId="1" fillId="5" borderId="28" xfId="0" applyFont="1" applyFill="1" applyBorder="1" applyAlignment="1">
      <alignment vertical="center"/>
    </xf>
    <xf numFmtId="0" fontId="1" fillId="5" borderId="29" xfId="0" applyFont="1" applyFill="1" applyBorder="1" applyAlignment="1">
      <alignment vertical="center"/>
    </xf>
    <xf numFmtId="0" fontId="1" fillId="5" borderId="11" xfId="0" applyFont="1" applyFill="1" applyBorder="1" applyAlignment="1">
      <alignment vertical="center"/>
    </xf>
    <xf numFmtId="0" fontId="1" fillId="5" borderId="30" xfId="0" applyFont="1" applyFill="1" applyBorder="1" applyAlignment="1">
      <alignment vertical="center"/>
    </xf>
    <xf numFmtId="0" fontId="15" fillId="6" borderId="30" xfId="0" applyFont="1" applyFill="1" applyBorder="1" applyAlignment="1">
      <alignment horizontal="left" vertical="center" wrapText="1"/>
    </xf>
    <xf numFmtId="166" fontId="15" fillId="6" borderId="0" xfId="0" applyNumberFormat="1" applyFont="1" applyFill="1" applyAlignment="1">
      <alignment horizontal="left" vertical="center" wrapText="1"/>
    </xf>
    <xf numFmtId="0" fontId="15" fillId="6" borderId="11" xfId="0" applyFont="1" applyFill="1" applyBorder="1" applyAlignment="1">
      <alignment horizontal="left" vertical="center" wrapText="1"/>
    </xf>
    <xf numFmtId="165" fontId="14" fillId="5" borderId="0" xfId="0" applyNumberFormat="1" applyFont="1" applyFill="1" applyAlignment="1">
      <alignment vertical="center"/>
    </xf>
    <xf numFmtId="0" fontId="13" fillId="8" borderId="30" xfId="0" applyFont="1" applyFill="1" applyBorder="1" applyAlignment="1">
      <alignment vertical="center"/>
    </xf>
    <xf numFmtId="165" fontId="13" fillId="8" borderId="24" xfId="0" applyNumberFormat="1" applyFont="1" applyFill="1" applyBorder="1" applyAlignment="1">
      <alignment vertical="center"/>
    </xf>
    <xf numFmtId="165" fontId="13" fillId="8" borderId="7" xfId="0" applyNumberFormat="1" applyFont="1" applyFill="1" applyBorder="1" applyAlignment="1">
      <alignment vertical="center"/>
    </xf>
    <xf numFmtId="165" fontId="12" fillId="6" borderId="0" xfId="0" applyNumberFormat="1" applyFont="1" applyFill="1" applyAlignment="1">
      <alignment horizontal="left" vertical="center" wrapText="1"/>
    </xf>
    <xf numFmtId="165" fontId="15" fillId="6" borderId="11" xfId="0" applyNumberFormat="1" applyFont="1" applyFill="1" applyBorder="1" applyAlignment="1">
      <alignment horizontal="left" vertical="center" wrapText="1"/>
    </xf>
    <xf numFmtId="166" fontId="1" fillId="5" borderId="0" xfId="0" applyNumberFormat="1" applyFont="1" applyFill="1" applyAlignment="1">
      <alignment vertical="center"/>
    </xf>
    <xf numFmtId="0" fontId="13" fillId="8" borderId="31" xfId="0" applyFont="1" applyFill="1" applyBorder="1" applyAlignment="1">
      <alignment vertical="center"/>
    </xf>
    <xf numFmtId="165" fontId="13" fillId="8" borderId="32" xfId="0" applyNumberFormat="1" applyFont="1" applyFill="1" applyBorder="1" applyAlignment="1">
      <alignment vertical="center"/>
    </xf>
    <xf numFmtId="165" fontId="15" fillId="6" borderId="0" xfId="0" applyNumberFormat="1" applyFont="1" applyFill="1" applyAlignment="1">
      <alignment horizontal="left" vertical="center" wrapText="1"/>
    </xf>
    <xf numFmtId="0" fontId="13" fillId="8" borderId="33" xfId="0" applyFont="1" applyFill="1" applyBorder="1" applyAlignment="1">
      <alignment vertical="center"/>
    </xf>
    <xf numFmtId="165" fontId="13" fillId="8" borderId="34" xfId="0" applyNumberFormat="1" applyFont="1" applyFill="1" applyBorder="1" applyAlignment="1">
      <alignment vertical="center"/>
    </xf>
    <xf numFmtId="165" fontId="13" fillId="8" borderId="35" xfId="0" applyNumberFormat="1" applyFont="1" applyFill="1" applyBorder="1" applyAlignment="1">
      <alignment vertical="center"/>
    </xf>
    <xf numFmtId="165" fontId="13" fillId="8" borderId="36" xfId="0" applyNumberFormat="1" applyFont="1" applyFill="1" applyBorder="1" applyAlignment="1">
      <alignment vertical="center"/>
    </xf>
    <xf numFmtId="165" fontId="1" fillId="5" borderId="0" xfId="0" applyNumberFormat="1" applyFont="1" applyFill="1" applyAlignment="1">
      <alignment vertical="center" wrapText="1"/>
    </xf>
    <xf numFmtId="0" fontId="12" fillId="5" borderId="30" xfId="0" applyFont="1" applyFill="1" applyBorder="1" applyAlignment="1">
      <alignment vertical="center"/>
    </xf>
    <xf numFmtId="164" fontId="14" fillId="5" borderId="0" xfId="0" applyNumberFormat="1" applyFont="1" applyFill="1" applyAlignment="1">
      <alignment vertical="center"/>
    </xf>
    <xf numFmtId="164" fontId="1" fillId="5" borderId="11" xfId="0" applyNumberFormat="1" applyFont="1" applyFill="1" applyBorder="1" applyAlignment="1">
      <alignment vertical="center"/>
    </xf>
    <xf numFmtId="0" fontId="12" fillId="5" borderId="33" xfId="0" applyFont="1" applyFill="1" applyBorder="1" applyAlignment="1">
      <alignment vertical="center"/>
    </xf>
    <xf numFmtId="164" fontId="1" fillId="5" borderId="37" xfId="0" applyNumberFormat="1" applyFont="1" applyFill="1" applyBorder="1" applyAlignment="1">
      <alignment vertical="center"/>
    </xf>
    <xf numFmtId="164" fontId="1" fillId="5" borderId="38" xfId="0" applyNumberFormat="1" applyFont="1" applyFill="1" applyBorder="1" applyAlignment="1">
      <alignment vertical="center"/>
    </xf>
    <xf numFmtId="0" fontId="10" fillId="6" borderId="0" xfId="0" applyFont="1" applyFill="1" applyAlignment="1">
      <alignment horizontal="left" vertical="center" wrapText="1"/>
    </xf>
    <xf numFmtId="0" fontId="15" fillId="6" borderId="0" xfId="0" applyFont="1" applyFill="1" applyAlignment="1">
      <alignment horizontal="left" vertical="center"/>
    </xf>
    <xf numFmtId="0" fontId="18" fillId="6" borderId="0" xfId="0" applyFont="1" applyFill="1" applyAlignment="1">
      <alignment horizontal="left" vertical="center" wrapText="1"/>
    </xf>
    <xf numFmtId="0" fontId="1" fillId="5" borderId="0" xfId="0" applyFont="1" applyFill="1" applyAlignment="1">
      <alignment vertical="center" wrapText="1"/>
    </xf>
    <xf numFmtId="0" fontId="16" fillId="7" borderId="39" xfId="0" applyFont="1" applyFill="1" applyBorder="1" applyAlignment="1">
      <alignment horizontal="center" vertical="center" wrapText="1"/>
    </xf>
    <xf numFmtId="0" fontId="15" fillId="6" borderId="40" xfId="0" applyFont="1" applyFill="1" applyBorder="1" applyAlignment="1">
      <alignment horizontal="left" vertical="center" wrapText="1"/>
    </xf>
    <xf numFmtId="0" fontId="15" fillId="6" borderId="6" xfId="0" applyFont="1" applyFill="1" applyBorder="1" applyAlignment="1">
      <alignment horizontal="left" vertical="center" wrapText="1"/>
    </xf>
    <xf numFmtId="165" fontId="15" fillId="6" borderId="7" xfId="0" applyNumberFormat="1" applyFont="1" applyFill="1" applyBorder="1" applyAlignment="1">
      <alignment horizontal="left" vertical="center" wrapText="1"/>
    </xf>
    <xf numFmtId="0" fontId="1" fillId="5" borderId="27" xfId="0" applyFont="1" applyFill="1" applyBorder="1" applyAlignment="1">
      <alignment horizontal="center" vertical="center"/>
    </xf>
    <xf numFmtId="0" fontId="1" fillId="5" borderId="24" xfId="0" applyFont="1" applyFill="1" applyBorder="1" applyAlignment="1">
      <alignment horizontal="center" vertical="center"/>
    </xf>
    <xf numFmtId="0" fontId="13" fillId="8" borderId="0" xfId="0" applyFont="1" applyFill="1" applyAlignment="1">
      <alignment vertical="center"/>
    </xf>
    <xf numFmtId="0" fontId="13" fillId="8" borderId="0" xfId="0" applyFont="1" applyFill="1" applyAlignment="1">
      <alignment vertical="center" wrapText="1"/>
    </xf>
    <xf numFmtId="0" fontId="13" fillId="8" borderId="0" xfId="0" applyFont="1" applyFill="1" applyAlignment="1">
      <alignment horizontal="right" vertical="center" wrapText="1"/>
    </xf>
    <xf numFmtId="165" fontId="13" fillId="8" borderId="3" xfId="0" applyNumberFormat="1" applyFont="1" applyFill="1" applyBorder="1" applyAlignment="1">
      <alignment vertical="center"/>
    </xf>
    <xf numFmtId="0" fontId="6" fillId="2" borderId="0" xfId="0" applyFont="1" applyFill="1" applyAlignment="1">
      <alignment horizontal="right" vertical="center"/>
    </xf>
    <xf numFmtId="0" fontId="7" fillId="4" borderId="1" xfId="0" applyFont="1" applyFill="1" applyBorder="1" applyAlignment="1">
      <alignment horizontal="left" vertical="center"/>
    </xf>
    <xf numFmtId="0" fontId="2" fillId="3" borderId="0" xfId="0" applyFont="1" applyFill="1" applyAlignment="1">
      <alignment horizontal="left" vertical="center"/>
    </xf>
    <xf numFmtId="0" fontId="3" fillId="3" borderId="0" xfId="0" applyFont="1" applyFill="1" applyAlignment="1">
      <alignment horizontal="left" vertical="center"/>
    </xf>
    <xf numFmtId="0" fontId="4" fillId="3" borderId="0" xfId="0" applyFont="1" applyFill="1" applyAlignment="1">
      <alignment horizontal="left" vertical="center"/>
    </xf>
    <xf numFmtId="0" fontId="5" fillId="3" borderId="0" xfId="0" applyFont="1" applyFill="1" applyAlignment="1">
      <alignment horizontal="left" vertical="center"/>
    </xf>
    <xf numFmtId="0" fontId="16" fillId="7" borderId="9"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9" fillId="6" borderId="0" xfId="0" applyFont="1" applyFill="1" applyAlignment="1">
      <alignment horizontal="left" vertical="center"/>
    </xf>
    <xf numFmtId="0" fontId="10" fillId="6" borderId="0" xfId="0" applyFont="1" applyFill="1" applyAlignment="1">
      <alignment horizontal="left" vertical="center"/>
    </xf>
    <xf numFmtId="0" fontId="11" fillId="6" borderId="0" xfId="0" applyFont="1" applyFill="1" applyAlignment="1">
      <alignment horizontal="left" vertical="center"/>
    </xf>
    <xf numFmtId="0" fontId="1" fillId="5" borderId="14" xfId="0" applyFont="1" applyFill="1" applyBorder="1" applyAlignment="1">
      <alignment horizontal="center" vertical="center"/>
    </xf>
    <xf numFmtId="0" fontId="15" fillId="6" borderId="15" xfId="0" applyFont="1" applyFill="1" applyBorder="1" applyAlignment="1">
      <alignment horizontal="left" vertical="center" wrapText="1"/>
    </xf>
    <xf numFmtId="0" fontId="16" fillId="7" borderId="18" xfId="0" applyFont="1" applyFill="1" applyBorder="1" applyAlignment="1">
      <alignment horizontal="center" vertical="center" wrapText="1"/>
    </xf>
    <xf numFmtId="0" fontId="19" fillId="6" borderId="0" xfId="0" applyFont="1" applyFill="1" applyAlignment="1">
      <alignment horizontal="left" vertical="center"/>
    </xf>
    <xf numFmtId="0" fontId="1" fillId="5" borderId="9" xfId="0" applyFont="1" applyFill="1" applyBorder="1" applyAlignment="1">
      <alignment horizontal="center" vertical="center"/>
    </xf>
    <xf numFmtId="0" fontId="15" fillId="6" borderId="9" xfId="0" applyFont="1" applyFill="1" applyBorder="1" applyAlignment="1">
      <alignment horizontal="left" vertical="center" wrapText="1"/>
    </xf>
    <xf numFmtId="0" fontId="15" fillId="6" borderId="25" xfId="0" applyFont="1" applyFill="1" applyBorder="1" applyAlignment="1">
      <alignment horizontal="left" vertical="center" wrapText="1"/>
    </xf>
    <xf numFmtId="0" fontId="15" fillId="6" borderId="2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9F7F6"/>
      <rgbColor rgb="FFFF0000"/>
      <rgbColor rgb="FF00FF00"/>
      <rgbColor rgb="FF0000FF"/>
      <rgbColor rgb="FFFFFF00"/>
      <rgbColor rgb="FFFF00FF"/>
      <rgbColor rgb="FF53FFA1"/>
      <rgbColor rgb="FF800000"/>
      <rgbColor rgb="FF008000"/>
      <rgbColor rgb="FF000080"/>
      <rgbColor rgb="FF808000"/>
      <rgbColor rgb="FF800080"/>
      <rgbColor rgb="FF008080"/>
      <rgbColor rgb="FFC0C0C0"/>
      <rgbColor rgb="FF808080"/>
      <rgbColor rgb="FF9999FF"/>
      <rgbColor rgb="FF993366"/>
      <rgbColor rgb="FFFFF2CC"/>
      <rgbColor rgb="FFF4F3F1"/>
      <rgbColor rgb="FF660066"/>
      <rgbColor rgb="FFFF8080"/>
      <rgbColor rgb="FF0066CC"/>
      <rgbColor rgb="FFDCE4E8"/>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B482DA"/>
      <rgbColor rgb="FFFFCC99"/>
      <rgbColor rgb="FF3366FF"/>
      <rgbColor rgb="FF2DA5FF"/>
      <rgbColor rgb="FF99CC00"/>
      <rgbColor rgb="FFFFCC00"/>
      <rgbColor rgb="FFFF9900"/>
      <rgbColor rgb="FFFF4B4B"/>
      <rgbColor rgb="FF666699"/>
      <rgbColor rgb="FF969696"/>
      <rgbColor rgb="FF003366"/>
      <rgbColor rgb="FF339966"/>
      <rgbColor rgb="FF003300"/>
      <rgbColor rgb="FF1D1F1C"/>
      <rgbColor rgb="FF993300"/>
      <rgbColor rgb="FF993366"/>
      <rgbColor rgb="FF2D4B5E"/>
      <rgbColor rgb="FF2D425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960</xdr:colOff>
      <xdr:row>25</xdr:row>
      <xdr:rowOff>218520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1418120" cy="5695560"/>
        </a:xfrm>
        <a:prstGeom prst="rect">
          <a:avLst/>
        </a:prstGeom>
        <a:ln w="0">
          <a:noFill/>
        </a:ln>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a:fillStyleLst>
        <a:solidFill>
          <a:schemeClr val="phClr"/>
        </a:solidFill>
        <a:solidFill>
          <a:schemeClr val="dk1"/>
        </a:solidFill>
        <a:solidFill>
          <a:schemeClr val="accent1"/>
        </a:soli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4B4B"/>
    <pageSetUpPr fitToPage="1"/>
  </sheetPr>
  <dimension ref="A1:M36"/>
  <sheetViews>
    <sheetView tabSelected="1" zoomScaleNormal="100" workbookViewId="0">
      <selection activeCell="Q17" sqref="Q17"/>
    </sheetView>
  </sheetViews>
  <sheetFormatPr defaultColWidth="8.7109375" defaultRowHeight="14.45"/>
  <cols>
    <col min="1" max="1" width="26" customWidth="1"/>
    <col min="2" max="7" width="14" customWidth="1"/>
  </cols>
  <sheetData>
    <row r="1" spans="1:13" ht="17.25" customHeight="1">
      <c r="A1" s="3"/>
      <c r="B1" s="3"/>
      <c r="C1" s="3"/>
      <c r="D1" s="3"/>
      <c r="E1" s="3"/>
      <c r="F1" s="3"/>
      <c r="G1" s="3"/>
      <c r="H1" s="3"/>
      <c r="I1" s="3"/>
      <c r="J1" s="3"/>
      <c r="K1" s="3"/>
      <c r="L1" s="3"/>
      <c r="M1" s="3"/>
    </row>
    <row r="2" spans="1:13" ht="17.25" customHeight="1">
      <c r="A2" s="3"/>
      <c r="B2" s="3"/>
      <c r="C2" s="3"/>
      <c r="D2" s="3"/>
      <c r="E2" s="3"/>
      <c r="F2" s="3"/>
      <c r="G2" s="3"/>
      <c r="H2" s="3"/>
      <c r="I2" s="3"/>
      <c r="J2" s="3"/>
      <c r="K2" s="3"/>
      <c r="L2" s="3"/>
      <c r="M2" s="3"/>
    </row>
    <row r="3" spans="1:13" ht="17.25" customHeight="1">
      <c r="A3" s="3"/>
      <c r="B3" s="3"/>
      <c r="C3" s="3"/>
      <c r="D3" s="3"/>
      <c r="E3" s="3"/>
      <c r="F3" s="3"/>
      <c r="G3" s="3"/>
      <c r="H3" s="3"/>
      <c r="I3" s="3"/>
      <c r="J3" s="3"/>
      <c r="K3" s="3"/>
      <c r="L3" s="3"/>
      <c r="M3" s="3"/>
    </row>
    <row r="4" spans="1:13" ht="17.25" customHeight="1">
      <c r="A4" s="3"/>
      <c r="B4" s="3"/>
      <c r="C4" s="3"/>
      <c r="D4" s="3"/>
      <c r="E4" s="3"/>
      <c r="F4" s="3"/>
      <c r="G4" s="3"/>
      <c r="H4" s="3"/>
      <c r="I4" s="3"/>
      <c r="J4" s="3"/>
      <c r="K4" s="3"/>
      <c r="L4" s="3"/>
      <c r="M4" s="3"/>
    </row>
    <row r="5" spans="1:13" ht="17.25" customHeight="1">
      <c r="A5" s="3"/>
      <c r="B5" s="3"/>
      <c r="C5" s="3"/>
      <c r="D5" s="3"/>
      <c r="E5" s="3"/>
      <c r="F5" s="3"/>
      <c r="G5" s="3"/>
      <c r="H5" s="3"/>
      <c r="I5" s="3"/>
      <c r="J5" s="3"/>
      <c r="K5" s="3"/>
      <c r="L5" s="3"/>
      <c r="M5" s="3"/>
    </row>
    <row r="6" spans="1:13" ht="17.25" customHeight="1">
      <c r="A6" s="3"/>
      <c r="B6" s="3"/>
      <c r="C6" s="3"/>
      <c r="D6" s="3"/>
      <c r="E6" s="3"/>
      <c r="F6" s="3"/>
      <c r="G6" s="3"/>
      <c r="H6" s="3"/>
      <c r="I6" s="3"/>
      <c r="J6" s="3"/>
      <c r="K6" s="3"/>
      <c r="L6" s="3"/>
      <c r="M6" s="3"/>
    </row>
    <row r="7" spans="1:13" ht="17.25" customHeight="1">
      <c r="A7" s="3"/>
      <c r="B7" s="3"/>
      <c r="C7" s="3"/>
      <c r="D7" s="3"/>
      <c r="E7" s="3"/>
      <c r="F7" s="3"/>
      <c r="G7" s="3"/>
      <c r="H7" s="3"/>
      <c r="I7" s="3"/>
      <c r="J7" s="3"/>
      <c r="K7" s="3"/>
      <c r="L7" s="3"/>
      <c r="M7" s="3"/>
    </row>
    <row r="8" spans="1:13" ht="17.25" customHeight="1">
      <c r="A8" s="3"/>
      <c r="B8" s="3"/>
      <c r="C8" s="3"/>
      <c r="D8" s="3"/>
      <c r="E8" s="3"/>
      <c r="F8" s="3"/>
      <c r="G8" s="3"/>
      <c r="H8" s="3"/>
      <c r="I8" s="3"/>
      <c r="J8" s="3"/>
      <c r="K8" s="3"/>
      <c r="L8" s="3"/>
      <c r="M8" s="3"/>
    </row>
    <row r="9" spans="1:13" ht="17.25" customHeight="1">
      <c r="A9" s="3"/>
      <c r="B9" s="3"/>
      <c r="C9" s="3"/>
      <c r="D9" s="3"/>
      <c r="E9" s="3"/>
      <c r="F9" s="3"/>
      <c r="G9" s="3"/>
      <c r="H9" s="3"/>
      <c r="I9" s="3"/>
      <c r="J9" s="3"/>
      <c r="K9" s="3"/>
      <c r="L9" s="3"/>
      <c r="M9" s="3"/>
    </row>
    <row r="10" spans="1:13" ht="17.25" customHeight="1">
      <c r="A10" s="3"/>
      <c r="B10" s="3"/>
      <c r="C10" s="3"/>
      <c r="D10" s="3"/>
      <c r="E10" s="3"/>
      <c r="F10" s="3"/>
      <c r="G10" s="3"/>
      <c r="H10" s="3"/>
      <c r="I10" s="3"/>
      <c r="J10" s="3"/>
      <c r="K10" s="3"/>
      <c r="L10" s="3"/>
      <c r="M10" s="3"/>
    </row>
    <row r="11" spans="1:13" ht="17.25" customHeight="1">
      <c r="A11" s="3"/>
      <c r="B11" s="3"/>
      <c r="C11" s="3"/>
      <c r="D11" s="3"/>
      <c r="E11" s="3"/>
      <c r="F11" s="3"/>
      <c r="G11" s="3"/>
      <c r="H11" s="3"/>
      <c r="I11" s="3"/>
      <c r="J11" s="3"/>
      <c r="K11" s="3"/>
      <c r="L11" s="3"/>
      <c r="M11" s="3"/>
    </row>
    <row r="12" spans="1:13" ht="17.25" customHeight="1">
      <c r="A12" s="3"/>
      <c r="B12" s="3"/>
      <c r="C12" s="3"/>
      <c r="D12" s="3"/>
      <c r="E12" s="3"/>
      <c r="F12" s="3"/>
      <c r="G12" s="3"/>
      <c r="H12" s="3"/>
      <c r="I12" s="3"/>
      <c r="J12" s="3"/>
      <c r="K12" s="3"/>
      <c r="L12" s="3"/>
      <c r="M12" s="3"/>
    </row>
    <row r="13" spans="1:13" ht="17.25" customHeight="1">
      <c r="A13" s="3"/>
      <c r="B13" s="3"/>
      <c r="C13" s="3"/>
      <c r="D13" s="3"/>
      <c r="E13" s="3"/>
      <c r="F13" s="3"/>
      <c r="G13" s="3"/>
      <c r="H13" s="3"/>
      <c r="I13" s="3"/>
      <c r="J13" s="3"/>
      <c r="K13" s="3"/>
      <c r="L13" s="3"/>
      <c r="M13" s="3"/>
    </row>
    <row r="14" spans="1:13" ht="17.25" customHeight="1">
      <c r="A14" s="3"/>
      <c r="B14" s="3"/>
      <c r="C14" s="3"/>
      <c r="D14" s="3"/>
      <c r="E14" s="3"/>
      <c r="F14" s="3"/>
      <c r="G14" s="3"/>
      <c r="H14" s="3"/>
      <c r="I14" s="3"/>
      <c r="J14" s="3"/>
      <c r="K14" s="3"/>
      <c r="L14" s="3"/>
      <c r="M14" s="3"/>
    </row>
    <row r="15" spans="1:13" ht="17.25" customHeight="1">
      <c r="A15" s="3"/>
      <c r="B15" s="3"/>
      <c r="C15" s="3"/>
      <c r="D15" s="3"/>
      <c r="E15" s="3"/>
      <c r="F15" s="3"/>
      <c r="G15" s="3"/>
      <c r="H15" s="3"/>
      <c r="I15" s="3"/>
      <c r="J15" s="3"/>
      <c r="K15" s="3"/>
      <c r="L15" s="3"/>
      <c r="M15" s="3"/>
    </row>
    <row r="16" spans="1:13" ht="17.25" customHeight="1">
      <c r="A16" s="3"/>
      <c r="B16" s="3"/>
      <c r="C16" s="3"/>
      <c r="D16" s="3"/>
      <c r="E16" s="3"/>
      <c r="F16" s="3"/>
      <c r="G16" s="3"/>
      <c r="H16" s="3"/>
      <c r="I16" s="3"/>
      <c r="J16" s="3"/>
      <c r="K16" s="3"/>
      <c r="L16" s="3"/>
      <c r="M16" s="3"/>
    </row>
    <row r="17" spans="1:13" ht="17.25" customHeight="1">
      <c r="A17" s="3"/>
      <c r="B17" s="3"/>
      <c r="C17" s="3"/>
      <c r="D17" s="3"/>
      <c r="E17" s="3"/>
      <c r="F17" s="3"/>
      <c r="G17" s="3"/>
      <c r="H17" s="3"/>
      <c r="I17" s="3"/>
      <c r="J17" s="3"/>
      <c r="K17" s="3"/>
      <c r="L17" s="3"/>
      <c r="M17" s="3"/>
    </row>
    <row r="18" spans="1:13" ht="17.25" customHeight="1">
      <c r="A18" s="3"/>
      <c r="B18" s="3"/>
      <c r="C18" s="3"/>
      <c r="D18" s="3"/>
      <c r="E18" s="3"/>
      <c r="F18" s="3"/>
      <c r="G18" s="3"/>
      <c r="H18" s="3"/>
      <c r="I18" s="3"/>
      <c r="J18" s="3"/>
      <c r="K18" s="3"/>
      <c r="L18" s="3"/>
      <c r="M18" s="3"/>
    </row>
    <row r="19" spans="1:13" ht="17.25" customHeight="1">
      <c r="A19" s="3"/>
      <c r="B19" s="3"/>
      <c r="C19" s="3"/>
      <c r="D19" s="3"/>
      <c r="E19" s="3"/>
      <c r="F19" s="3"/>
      <c r="G19" s="3"/>
      <c r="H19" s="3"/>
      <c r="I19" s="3"/>
      <c r="J19" s="3"/>
      <c r="K19" s="3"/>
      <c r="L19" s="3"/>
      <c r="M19" s="3"/>
    </row>
    <row r="20" spans="1:13" ht="17.25" customHeight="1">
      <c r="A20" s="3"/>
      <c r="B20" s="3"/>
      <c r="C20" s="3"/>
      <c r="D20" s="3"/>
      <c r="E20" s="3"/>
      <c r="F20" s="3"/>
      <c r="G20" s="3"/>
      <c r="H20" s="3"/>
      <c r="I20" s="3"/>
      <c r="J20" s="3"/>
      <c r="K20" s="3"/>
      <c r="L20" s="3"/>
      <c r="M20" s="3"/>
    </row>
    <row r="21" spans="1:13" ht="17.25" customHeight="1">
      <c r="A21" s="3"/>
      <c r="B21" s="3"/>
      <c r="C21" s="3"/>
      <c r="D21" s="3"/>
      <c r="E21" s="3"/>
      <c r="F21" s="3"/>
      <c r="G21" s="3"/>
      <c r="H21" s="3"/>
      <c r="I21" s="3"/>
      <c r="J21" s="3"/>
      <c r="K21" s="3"/>
      <c r="L21" s="3"/>
      <c r="M21" s="3"/>
    </row>
    <row r="22" spans="1:13" ht="17.25" customHeight="1">
      <c r="A22" s="3"/>
      <c r="B22" s="3"/>
      <c r="C22" s="3"/>
      <c r="D22" s="3"/>
      <c r="E22" s="3"/>
      <c r="F22" s="3"/>
      <c r="G22" s="3"/>
      <c r="H22" s="3"/>
      <c r="I22" s="3"/>
      <c r="J22" s="3"/>
      <c r="K22" s="3"/>
      <c r="L22" s="3"/>
      <c r="M22" s="3"/>
    </row>
    <row r="23" spans="1:13" ht="17.25" customHeight="1">
      <c r="A23" s="3"/>
      <c r="B23" s="3"/>
      <c r="C23" s="3"/>
      <c r="D23" s="3"/>
      <c r="E23" s="3"/>
      <c r="F23" s="3"/>
      <c r="G23" s="3"/>
      <c r="H23" s="3"/>
      <c r="I23" s="3"/>
      <c r="J23" s="3"/>
      <c r="K23" s="3"/>
      <c r="L23" s="3"/>
      <c r="M23" s="3"/>
    </row>
    <row r="24" spans="1:13" ht="17.25" customHeight="1">
      <c r="A24" s="3"/>
      <c r="B24" s="3"/>
      <c r="C24" s="3"/>
      <c r="D24" s="3"/>
      <c r="E24" s="3"/>
      <c r="F24" s="3"/>
      <c r="G24" s="3"/>
      <c r="H24" s="3"/>
      <c r="I24" s="3"/>
      <c r="J24" s="3"/>
      <c r="K24" s="3"/>
      <c r="L24" s="3"/>
      <c r="M24" s="3"/>
    </row>
    <row r="25" spans="1:13" ht="17.25" customHeight="1">
      <c r="A25" s="3"/>
      <c r="B25" s="3"/>
      <c r="C25" s="3"/>
      <c r="D25" s="3"/>
      <c r="E25" s="3"/>
      <c r="F25" s="3"/>
      <c r="G25" s="3"/>
      <c r="H25" s="3"/>
      <c r="I25" s="3"/>
      <c r="J25" s="3"/>
      <c r="K25" s="3"/>
      <c r="L25" s="3"/>
      <c r="M25" s="3"/>
    </row>
    <row r="26" spans="1:13" ht="17.25" customHeight="1">
      <c r="A26" s="3"/>
      <c r="B26" s="3"/>
      <c r="C26" s="3"/>
      <c r="D26" s="3"/>
      <c r="E26" s="3"/>
      <c r="F26" s="3"/>
      <c r="G26" s="3"/>
      <c r="H26" s="3"/>
      <c r="I26" s="3"/>
      <c r="J26" s="3"/>
      <c r="K26" s="3"/>
      <c r="L26" s="3"/>
      <c r="M26" s="3"/>
    </row>
    <row r="27" spans="1:13" ht="27" customHeight="1">
      <c r="A27" s="103" t="s">
        <v>0</v>
      </c>
      <c r="B27" s="103"/>
      <c r="C27" s="103"/>
      <c r="D27" s="103"/>
      <c r="E27" s="103"/>
      <c r="F27" s="103"/>
      <c r="G27" s="103"/>
      <c r="H27" s="103"/>
      <c r="I27" s="103"/>
      <c r="J27" s="103"/>
      <c r="K27" s="103"/>
      <c r="L27" s="103"/>
      <c r="M27" s="103"/>
    </row>
    <row r="28" spans="1:13" ht="27" customHeight="1">
      <c r="A28" s="104" t="s">
        <v>1</v>
      </c>
      <c r="B28" s="104"/>
      <c r="C28" s="104"/>
      <c r="D28" s="104"/>
      <c r="E28" s="104"/>
      <c r="F28" s="104"/>
      <c r="G28" s="104"/>
      <c r="H28" s="104"/>
      <c r="I28" s="104"/>
      <c r="J28" s="104"/>
      <c r="K28" s="104"/>
      <c r="L28" s="104"/>
      <c r="M28" s="104"/>
    </row>
    <row r="29" spans="1:13" ht="35.25" customHeight="1">
      <c r="A29" s="105">
        <v>2027</v>
      </c>
      <c r="B29" s="105"/>
      <c r="C29" s="105"/>
      <c r="D29" s="105"/>
      <c r="E29" s="105"/>
      <c r="F29" s="105"/>
      <c r="G29" s="105"/>
      <c r="H29" s="105"/>
      <c r="I29" s="105"/>
      <c r="J29" s="105"/>
      <c r="K29" s="105"/>
      <c r="L29" s="105"/>
      <c r="M29" s="105"/>
    </row>
    <row r="30" spans="1:13" ht="25.5" customHeight="1">
      <c r="A30" s="106" t="s">
        <v>2</v>
      </c>
      <c r="B30" s="106"/>
      <c r="C30" s="106"/>
      <c r="D30" s="106"/>
      <c r="E30" s="106"/>
      <c r="F30" s="106"/>
      <c r="G30" s="106"/>
      <c r="H30" s="106"/>
      <c r="I30" s="106"/>
      <c r="J30" s="106"/>
      <c r="K30" s="106"/>
      <c r="L30" s="106"/>
      <c r="M30" s="106"/>
    </row>
    <row r="31" spans="1:13" ht="14.25" customHeight="1">
      <c r="A31" s="3"/>
      <c r="B31" s="3"/>
      <c r="C31" s="3"/>
      <c r="D31" s="3"/>
      <c r="E31" s="3"/>
      <c r="F31" s="3"/>
      <c r="G31" s="3"/>
      <c r="H31" s="3"/>
      <c r="I31" s="3"/>
      <c r="J31" s="3"/>
      <c r="K31" s="3"/>
      <c r="L31" s="3"/>
      <c r="M31" s="3"/>
    </row>
    <row r="32" spans="1:13" ht="18" customHeight="1">
      <c r="A32" s="101" t="s">
        <v>3</v>
      </c>
      <c r="B32" s="101"/>
      <c r="C32" s="101"/>
      <c r="D32" s="101"/>
      <c r="E32" s="101"/>
      <c r="F32" s="101"/>
      <c r="G32" s="102"/>
      <c r="H32" s="102"/>
      <c r="I32" s="102"/>
      <c r="J32" s="102"/>
      <c r="K32" s="102"/>
      <c r="L32" s="102"/>
      <c r="M32" s="102"/>
    </row>
    <row r="33" spans="1:13" ht="14.25" customHeight="1">
      <c r="A33" s="4"/>
      <c r="B33" s="4"/>
      <c r="C33" s="4"/>
      <c r="D33" s="4"/>
      <c r="E33" s="4"/>
      <c r="F33" s="4"/>
      <c r="G33" s="4"/>
      <c r="H33" s="4"/>
      <c r="I33" s="4"/>
      <c r="J33" s="4"/>
      <c r="K33" s="4"/>
      <c r="L33" s="4"/>
      <c r="M33" s="4"/>
    </row>
    <row r="34" spans="1:13" ht="18" customHeight="1">
      <c r="A34" s="101" t="s">
        <v>4</v>
      </c>
      <c r="B34" s="101"/>
      <c r="C34" s="101"/>
      <c r="D34" s="101"/>
      <c r="E34" s="101"/>
      <c r="F34" s="101"/>
      <c r="G34" s="102"/>
      <c r="H34" s="102"/>
      <c r="I34" s="102"/>
      <c r="J34" s="102"/>
      <c r="K34" s="102"/>
      <c r="L34" s="102"/>
      <c r="M34" s="102"/>
    </row>
    <row r="35" spans="1:13" ht="14.25" customHeight="1">
      <c r="A35" s="4"/>
      <c r="B35" s="4"/>
      <c r="C35" s="4"/>
      <c r="D35" s="4"/>
      <c r="E35" s="4"/>
      <c r="F35" s="4"/>
      <c r="G35" s="4"/>
      <c r="H35" s="4"/>
      <c r="I35" s="4"/>
      <c r="J35" s="4"/>
      <c r="K35" s="4"/>
      <c r="L35" s="4"/>
      <c r="M35" s="4"/>
    </row>
    <row r="36" spans="1:13" ht="18" customHeight="1">
      <c r="A36" s="101" t="s">
        <v>5</v>
      </c>
      <c r="B36" s="101"/>
      <c r="C36" s="101"/>
      <c r="D36" s="101"/>
      <c r="E36" s="101"/>
      <c r="F36" s="101"/>
      <c r="G36" s="102">
        <v>0</v>
      </c>
      <c r="H36" s="102"/>
      <c r="I36" s="102"/>
      <c r="J36" s="102"/>
      <c r="K36" s="102"/>
      <c r="L36" s="102"/>
      <c r="M36" s="102"/>
    </row>
  </sheetData>
  <mergeCells count="10">
    <mergeCell ref="A34:F34"/>
    <mergeCell ref="G34:M34"/>
    <mergeCell ref="A36:F36"/>
    <mergeCell ref="G36:M36"/>
    <mergeCell ref="A27:M27"/>
    <mergeCell ref="A28:M28"/>
    <mergeCell ref="A29:M29"/>
    <mergeCell ref="A30:M30"/>
    <mergeCell ref="A32:F32"/>
    <mergeCell ref="G32:M32"/>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A5FF"/>
    <pageSetUpPr fitToPage="1"/>
  </sheetPr>
  <dimension ref="A1:V90"/>
  <sheetViews>
    <sheetView zoomScaleNormal="100" workbookViewId="0">
      <selection activeCell="A2" sqref="A2:V2"/>
    </sheetView>
  </sheetViews>
  <sheetFormatPr defaultColWidth="9.140625" defaultRowHeight="14.45"/>
  <cols>
    <col min="1" max="1" width="11" style="5" customWidth="1"/>
    <col min="2" max="2" width="28" style="5" customWidth="1"/>
    <col min="3" max="10" width="13" customWidth="1"/>
    <col min="11" max="22" width="11" customWidth="1"/>
    <col min="23" max="16384" width="9.140625" style="5"/>
  </cols>
  <sheetData>
    <row r="1" spans="1:22" ht="13.5" customHeight="1">
      <c r="A1" s="6"/>
      <c r="B1" s="6"/>
      <c r="C1" s="6"/>
      <c r="D1" s="6"/>
      <c r="E1" s="6"/>
      <c r="F1" s="6"/>
      <c r="G1" s="6"/>
      <c r="H1" s="6"/>
      <c r="I1" s="6"/>
      <c r="J1" s="6"/>
      <c r="K1" s="6"/>
      <c r="L1" s="6"/>
      <c r="M1" s="6"/>
      <c r="N1" s="6"/>
      <c r="O1" s="6"/>
      <c r="P1" s="6"/>
      <c r="Q1" s="6"/>
      <c r="R1" s="6"/>
      <c r="S1" s="6"/>
      <c r="T1" s="6"/>
      <c r="U1" s="6"/>
      <c r="V1" s="6"/>
    </row>
    <row r="2" spans="1:22" ht="17.25" customHeight="1">
      <c r="A2" s="109" t="str">
        <f>Title!A27</f>
        <v>Input Hotel Name Here</v>
      </c>
      <c r="B2" s="109"/>
      <c r="C2" s="109"/>
      <c r="D2" s="109"/>
      <c r="E2" s="109"/>
      <c r="F2" s="109"/>
      <c r="G2" s="109"/>
      <c r="H2" s="109"/>
      <c r="I2" s="109"/>
      <c r="J2" s="109"/>
      <c r="K2" s="109"/>
      <c r="L2" s="109"/>
      <c r="M2" s="109"/>
      <c r="N2" s="109"/>
      <c r="O2" s="109"/>
      <c r="P2" s="109"/>
      <c r="Q2" s="109"/>
      <c r="R2" s="109"/>
      <c r="S2" s="109"/>
      <c r="T2" s="109"/>
      <c r="U2" s="109"/>
      <c r="V2" s="109"/>
    </row>
    <row r="3" spans="1:22" ht="20.25" customHeight="1">
      <c r="A3" s="110">
        <f>Title!A29</f>
        <v>2027</v>
      </c>
      <c r="B3" s="110"/>
      <c r="C3" s="110"/>
      <c r="D3" s="110"/>
      <c r="E3" s="110"/>
      <c r="F3" s="110"/>
      <c r="G3" s="110"/>
      <c r="H3" s="110"/>
      <c r="I3" s="110"/>
      <c r="J3" s="110"/>
      <c r="K3" s="110"/>
      <c r="L3" s="110"/>
      <c r="M3" s="110"/>
      <c r="N3" s="110"/>
      <c r="O3" s="110"/>
      <c r="P3" s="110"/>
      <c r="Q3" s="110"/>
      <c r="R3" s="110"/>
      <c r="S3" s="110"/>
      <c r="T3" s="110"/>
      <c r="U3" s="110"/>
      <c r="V3" s="110"/>
    </row>
    <row r="4" spans="1:22" ht="17.25" customHeight="1">
      <c r="A4" s="111" t="str">
        <f>Title!A30</f>
        <v>Capital Expenditure Budget</v>
      </c>
      <c r="B4" s="111"/>
      <c r="C4" s="111"/>
      <c r="D4" s="111"/>
      <c r="E4" s="111"/>
      <c r="F4" s="111"/>
      <c r="G4" s="111"/>
      <c r="H4" s="111"/>
      <c r="I4" s="111"/>
      <c r="J4" s="111"/>
      <c r="K4" s="111"/>
      <c r="L4" s="111"/>
      <c r="M4" s="111"/>
      <c r="N4" s="111"/>
      <c r="O4" s="111"/>
      <c r="P4" s="111"/>
      <c r="Q4" s="111"/>
      <c r="R4" s="111"/>
      <c r="S4" s="111"/>
      <c r="T4" s="111"/>
      <c r="U4" s="111"/>
      <c r="V4" s="111"/>
    </row>
    <row r="5" spans="1:22" ht="13.5" customHeight="1">
      <c r="A5" s="6"/>
      <c r="B5" s="7" t="s">
        <v>6</v>
      </c>
      <c r="C5" s="8">
        <v>0.04</v>
      </c>
      <c r="D5" s="9"/>
      <c r="E5" s="9"/>
      <c r="F5" s="9"/>
      <c r="G5" s="9"/>
      <c r="H5" s="9"/>
      <c r="I5" s="9"/>
      <c r="J5" s="9"/>
      <c r="K5" s="10">
        <f t="shared" ref="K5:V5" si="0">$C$5</f>
        <v>0.04</v>
      </c>
      <c r="L5" s="10">
        <f t="shared" si="0"/>
        <v>0.04</v>
      </c>
      <c r="M5" s="10">
        <f t="shared" si="0"/>
        <v>0.04</v>
      </c>
      <c r="N5" s="10">
        <f t="shared" si="0"/>
        <v>0.04</v>
      </c>
      <c r="O5" s="10">
        <f t="shared" si="0"/>
        <v>0.04</v>
      </c>
      <c r="P5" s="10">
        <f t="shared" si="0"/>
        <v>0.04</v>
      </c>
      <c r="Q5" s="10">
        <f t="shared" si="0"/>
        <v>0.04</v>
      </c>
      <c r="R5" s="10">
        <f t="shared" si="0"/>
        <v>0.04</v>
      </c>
      <c r="S5" s="10">
        <f t="shared" si="0"/>
        <v>0.04</v>
      </c>
      <c r="T5" s="10">
        <f t="shared" si="0"/>
        <v>0.04</v>
      </c>
      <c r="U5" s="10">
        <f t="shared" si="0"/>
        <v>0.04</v>
      </c>
      <c r="V5" s="10">
        <f t="shared" si="0"/>
        <v>0.04</v>
      </c>
    </row>
    <row r="6" spans="1:22" ht="13.5" customHeight="1">
      <c r="A6" s="6"/>
      <c r="B6" s="11" t="s">
        <v>7</v>
      </c>
      <c r="C6" s="12">
        <f>SUM(K6:V6)</f>
        <v>0</v>
      </c>
      <c r="D6" s="13"/>
      <c r="E6" s="13"/>
      <c r="F6" s="13"/>
      <c r="G6" s="13"/>
      <c r="H6" s="13"/>
      <c r="I6" s="13"/>
      <c r="J6" s="13"/>
      <c r="K6" s="14">
        <v>0</v>
      </c>
      <c r="L6" s="15">
        <v>0</v>
      </c>
      <c r="M6" s="15">
        <v>0</v>
      </c>
      <c r="N6" s="15">
        <v>0</v>
      </c>
      <c r="O6" s="15">
        <v>0</v>
      </c>
      <c r="P6" s="15">
        <v>0</v>
      </c>
      <c r="Q6" s="15">
        <v>0</v>
      </c>
      <c r="R6" s="15">
        <v>0</v>
      </c>
      <c r="S6" s="15">
        <v>0</v>
      </c>
      <c r="T6" s="15">
        <v>0</v>
      </c>
      <c r="U6" s="15">
        <v>0</v>
      </c>
      <c r="V6" s="16">
        <v>0</v>
      </c>
    </row>
    <row r="7" spans="1:22" ht="13.5" customHeight="1">
      <c r="A7" s="6"/>
      <c r="B7" s="17" t="s">
        <v>8</v>
      </c>
      <c r="C7" s="18">
        <f>K7</f>
        <v>0</v>
      </c>
      <c r="D7" s="13"/>
      <c r="E7" s="13"/>
      <c r="F7" s="13"/>
      <c r="G7" s="13"/>
      <c r="H7" s="13"/>
      <c r="I7" s="13"/>
      <c r="J7" s="13"/>
      <c r="K7" s="19">
        <v>0</v>
      </c>
      <c r="L7" s="20">
        <f t="shared" ref="L7:V7" si="1">K11</f>
        <v>0</v>
      </c>
      <c r="M7" s="20">
        <f t="shared" si="1"/>
        <v>0</v>
      </c>
      <c r="N7" s="20">
        <f t="shared" si="1"/>
        <v>0</v>
      </c>
      <c r="O7" s="20">
        <f t="shared" si="1"/>
        <v>0</v>
      </c>
      <c r="P7" s="20">
        <f t="shared" si="1"/>
        <v>0</v>
      </c>
      <c r="Q7" s="20">
        <f t="shared" si="1"/>
        <v>0</v>
      </c>
      <c r="R7" s="20">
        <f t="shared" si="1"/>
        <v>0</v>
      </c>
      <c r="S7" s="20">
        <f t="shared" si="1"/>
        <v>0</v>
      </c>
      <c r="T7" s="20">
        <f t="shared" si="1"/>
        <v>0</v>
      </c>
      <c r="U7" s="20">
        <f t="shared" si="1"/>
        <v>0</v>
      </c>
      <c r="V7" s="21">
        <f t="shared" si="1"/>
        <v>0</v>
      </c>
    </row>
    <row r="8" spans="1:22" ht="13.5" customHeight="1">
      <c r="A8" s="6"/>
      <c r="B8" s="17" t="s">
        <v>9</v>
      </c>
      <c r="C8" s="18">
        <f>SUM(K8:V8)</f>
        <v>0</v>
      </c>
      <c r="D8" s="13"/>
      <c r="E8" s="13"/>
      <c r="F8" s="13"/>
      <c r="G8" s="13"/>
      <c r="H8" s="13"/>
      <c r="I8" s="13"/>
      <c r="J8" s="22"/>
      <c r="K8" s="23">
        <f t="shared" ref="K8:V8" si="2">K6*K5</f>
        <v>0</v>
      </c>
      <c r="L8" s="24">
        <f t="shared" si="2"/>
        <v>0</v>
      </c>
      <c r="M8" s="24">
        <f t="shared" si="2"/>
        <v>0</v>
      </c>
      <c r="N8" s="24">
        <f t="shared" si="2"/>
        <v>0</v>
      </c>
      <c r="O8" s="24">
        <f t="shared" si="2"/>
        <v>0</v>
      </c>
      <c r="P8" s="24">
        <f t="shared" si="2"/>
        <v>0</v>
      </c>
      <c r="Q8" s="24">
        <f t="shared" si="2"/>
        <v>0</v>
      </c>
      <c r="R8" s="24">
        <f t="shared" si="2"/>
        <v>0</v>
      </c>
      <c r="S8" s="24">
        <f t="shared" si="2"/>
        <v>0</v>
      </c>
      <c r="T8" s="24">
        <f t="shared" si="2"/>
        <v>0</v>
      </c>
      <c r="U8" s="24">
        <f t="shared" si="2"/>
        <v>0</v>
      </c>
      <c r="V8" s="25">
        <f t="shared" si="2"/>
        <v>0</v>
      </c>
    </row>
    <row r="9" spans="1:22" ht="13.5" customHeight="1">
      <c r="A9" s="6"/>
      <c r="B9" s="17" t="s">
        <v>10</v>
      </c>
      <c r="C9" s="18">
        <f>SUM(K9:V9)</f>
        <v>0</v>
      </c>
      <c r="D9" s="13"/>
      <c r="E9" s="13"/>
      <c r="F9" s="13"/>
      <c r="G9" s="13"/>
      <c r="H9" s="13"/>
      <c r="I9" s="13"/>
      <c r="J9" s="13"/>
      <c r="K9" s="19">
        <v>0</v>
      </c>
      <c r="L9" s="20">
        <v>0</v>
      </c>
      <c r="M9" s="20">
        <v>0</v>
      </c>
      <c r="N9" s="20">
        <v>0</v>
      </c>
      <c r="O9" s="20">
        <v>0</v>
      </c>
      <c r="P9" s="20">
        <v>0</v>
      </c>
      <c r="Q9" s="20">
        <v>0</v>
      </c>
      <c r="R9" s="20">
        <v>0</v>
      </c>
      <c r="S9" s="20">
        <v>0</v>
      </c>
      <c r="T9" s="20">
        <v>0</v>
      </c>
      <c r="U9" s="20">
        <v>0</v>
      </c>
      <c r="V9" s="21">
        <v>0</v>
      </c>
    </row>
    <row r="10" spans="1:22" ht="13.5" customHeight="1">
      <c r="A10" s="6"/>
      <c r="B10" s="17" t="s">
        <v>11</v>
      </c>
      <c r="C10" s="18">
        <f>SUM(K10:V10)</f>
        <v>0</v>
      </c>
      <c r="D10" s="13"/>
      <c r="E10" s="13"/>
      <c r="F10" s="13"/>
      <c r="G10" s="13"/>
      <c r="H10" s="13"/>
      <c r="I10" s="13"/>
      <c r="J10" s="13"/>
      <c r="K10" s="26">
        <f t="shared" ref="K10:V10" si="3">SUM(K15:K89)</f>
        <v>0</v>
      </c>
      <c r="L10" s="24">
        <f t="shared" si="3"/>
        <v>0</v>
      </c>
      <c r="M10" s="24">
        <f t="shared" si="3"/>
        <v>0</v>
      </c>
      <c r="N10" s="24">
        <f t="shared" si="3"/>
        <v>0</v>
      </c>
      <c r="O10" s="24">
        <f t="shared" si="3"/>
        <v>0</v>
      </c>
      <c r="P10" s="24">
        <f t="shared" si="3"/>
        <v>0</v>
      </c>
      <c r="Q10" s="24">
        <f t="shared" si="3"/>
        <v>0</v>
      </c>
      <c r="R10" s="24">
        <f t="shared" si="3"/>
        <v>0</v>
      </c>
      <c r="S10" s="24">
        <f t="shared" si="3"/>
        <v>0</v>
      </c>
      <c r="T10" s="24">
        <f t="shared" si="3"/>
        <v>0</v>
      </c>
      <c r="U10" s="24">
        <f t="shared" si="3"/>
        <v>0</v>
      </c>
      <c r="V10" s="25">
        <f t="shared" si="3"/>
        <v>0</v>
      </c>
    </row>
    <row r="11" spans="1:22" ht="13.5" customHeight="1">
      <c r="A11" s="27"/>
      <c r="B11" s="28" t="s">
        <v>12</v>
      </c>
      <c r="C11" s="29">
        <f>C7+C8+C9-C10</f>
        <v>0</v>
      </c>
      <c r="D11" s="30"/>
      <c r="E11" s="30"/>
      <c r="F11" s="30"/>
      <c r="G11" s="30"/>
      <c r="H11" s="30"/>
      <c r="I11" s="30"/>
      <c r="J11" s="30"/>
      <c r="K11" s="26">
        <f t="shared" ref="K11:V11" si="4">K7+K8+K9-K10</f>
        <v>0</v>
      </c>
      <c r="L11" s="24">
        <f t="shared" si="4"/>
        <v>0</v>
      </c>
      <c r="M11" s="24">
        <f t="shared" si="4"/>
        <v>0</v>
      </c>
      <c r="N11" s="24">
        <f t="shared" si="4"/>
        <v>0</v>
      </c>
      <c r="O11" s="24">
        <f t="shared" si="4"/>
        <v>0</v>
      </c>
      <c r="P11" s="24">
        <f t="shared" si="4"/>
        <v>0</v>
      </c>
      <c r="Q11" s="24">
        <f t="shared" si="4"/>
        <v>0</v>
      </c>
      <c r="R11" s="24">
        <f t="shared" si="4"/>
        <v>0</v>
      </c>
      <c r="S11" s="24">
        <f t="shared" si="4"/>
        <v>0</v>
      </c>
      <c r="T11" s="24">
        <f t="shared" si="4"/>
        <v>0</v>
      </c>
      <c r="U11" s="24">
        <f t="shared" si="4"/>
        <v>0</v>
      </c>
      <c r="V11" s="25">
        <f t="shared" si="4"/>
        <v>0</v>
      </c>
    </row>
    <row r="12" spans="1:22" ht="13.5" customHeight="1">
      <c r="A12" s="112"/>
      <c r="B12" s="112"/>
      <c r="C12" s="112"/>
      <c r="D12" s="112"/>
      <c r="E12" s="112"/>
      <c r="F12" s="112"/>
      <c r="G12" s="112"/>
      <c r="H12" s="112"/>
      <c r="I12" s="112"/>
      <c r="J12" s="112"/>
      <c r="K12" s="113" t="s">
        <v>13</v>
      </c>
      <c r="L12" s="113"/>
      <c r="M12" s="113"/>
      <c r="N12" s="113"/>
      <c r="O12" s="113"/>
      <c r="P12" s="113"/>
      <c r="Q12" s="113"/>
      <c r="R12" s="113"/>
      <c r="S12" s="113"/>
      <c r="T12" s="113"/>
      <c r="U12" s="113"/>
      <c r="V12" s="113"/>
    </row>
    <row r="13" spans="1:22" ht="25.5" customHeight="1">
      <c r="A13" s="107" t="s">
        <v>14</v>
      </c>
      <c r="B13" s="108" t="s">
        <v>15</v>
      </c>
      <c r="C13" s="1" t="s">
        <v>16</v>
      </c>
      <c r="D13" s="1" t="s">
        <v>17</v>
      </c>
      <c r="E13" s="1" t="s">
        <v>18</v>
      </c>
      <c r="F13" s="1" t="s">
        <v>19</v>
      </c>
      <c r="G13" s="1" t="s">
        <v>20</v>
      </c>
      <c r="H13" s="1" t="s">
        <v>21</v>
      </c>
      <c r="I13" s="1" t="s">
        <v>22</v>
      </c>
      <c r="J13" s="31" t="s">
        <v>22</v>
      </c>
      <c r="K13" s="32" t="s">
        <v>23</v>
      </c>
      <c r="L13" s="1" t="s">
        <v>23</v>
      </c>
      <c r="M13" s="1" t="s">
        <v>23</v>
      </c>
      <c r="N13" s="1" t="s">
        <v>23</v>
      </c>
      <c r="O13" s="1" t="s">
        <v>23</v>
      </c>
      <c r="P13" s="1" t="s">
        <v>23</v>
      </c>
      <c r="Q13" s="1" t="s">
        <v>23</v>
      </c>
      <c r="R13" s="1" t="s">
        <v>23</v>
      </c>
      <c r="S13" s="1" t="s">
        <v>23</v>
      </c>
      <c r="T13" s="1" t="s">
        <v>23</v>
      </c>
      <c r="U13" s="1" t="s">
        <v>23</v>
      </c>
      <c r="V13" s="1" t="s">
        <v>23</v>
      </c>
    </row>
    <row r="14" spans="1:22" ht="25.5" customHeight="1">
      <c r="A14" s="107"/>
      <c r="B14" s="108"/>
      <c r="C14" s="33" t="s">
        <v>24</v>
      </c>
      <c r="D14" s="33" t="s">
        <v>25</v>
      </c>
      <c r="E14" s="33" t="s">
        <v>26</v>
      </c>
      <c r="F14" s="33" t="s">
        <v>24</v>
      </c>
      <c r="G14" s="33" t="s">
        <v>27</v>
      </c>
      <c r="H14" s="33" t="s">
        <v>27</v>
      </c>
      <c r="I14" s="33" t="s">
        <v>28</v>
      </c>
      <c r="J14" s="34" t="s">
        <v>29</v>
      </c>
      <c r="K14" s="35" t="s">
        <v>30</v>
      </c>
      <c r="L14" s="33" t="s">
        <v>31</v>
      </c>
      <c r="M14" s="33" t="s">
        <v>32</v>
      </c>
      <c r="N14" s="33" t="s">
        <v>33</v>
      </c>
      <c r="O14" s="33" t="s">
        <v>34</v>
      </c>
      <c r="P14" s="33" t="s">
        <v>35</v>
      </c>
      <c r="Q14" s="33" t="s">
        <v>36</v>
      </c>
      <c r="R14" s="33" t="s">
        <v>37</v>
      </c>
      <c r="S14" s="33" t="s">
        <v>38</v>
      </c>
      <c r="T14" s="33" t="s">
        <v>39</v>
      </c>
      <c r="U14" s="33" t="s">
        <v>40</v>
      </c>
      <c r="V14" s="33" t="s">
        <v>41</v>
      </c>
    </row>
    <row r="15" spans="1:22" ht="13.5" customHeight="1">
      <c r="A15" s="36" t="s">
        <v>42</v>
      </c>
      <c r="B15" s="37">
        <f>'CapEx Project Detail'!B9</f>
        <v>0</v>
      </c>
      <c r="C15" s="24">
        <f>'CapEx Project Detail'!B14</f>
        <v>0</v>
      </c>
      <c r="D15" s="20"/>
      <c r="E15" s="20"/>
      <c r="F15" s="24">
        <f t="shared" ref="F15:F46" si="5">C15+D15+E15</f>
        <v>0</v>
      </c>
      <c r="G15" s="24">
        <f>'CapEx Project Detail'!B15</f>
        <v>0</v>
      </c>
      <c r="H15" s="20"/>
      <c r="I15" s="24">
        <f t="shared" ref="I15:I46" si="6">G15-H15</f>
        <v>0</v>
      </c>
      <c r="J15" s="38">
        <f t="shared" ref="J15:J46" si="7">F15-G15</f>
        <v>0</v>
      </c>
      <c r="K15" s="24">
        <f>'CapEx Project Detail'!D15</f>
        <v>0</v>
      </c>
      <c r="L15" s="24">
        <f>'CapEx Project Detail'!F15</f>
        <v>0</v>
      </c>
      <c r="M15" s="24">
        <f>'CapEx Project Detail'!H15</f>
        <v>0</v>
      </c>
      <c r="N15" s="24">
        <f>'CapEx Project Detail'!J15</f>
        <v>0</v>
      </c>
      <c r="O15" s="24">
        <f>'CapEx Project Detail'!L15</f>
        <v>0</v>
      </c>
      <c r="P15" s="24">
        <f>'CapEx Project Detail'!N15</f>
        <v>0</v>
      </c>
      <c r="Q15" s="24">
        <f>'CapEx Project Detail'!P15</f>
        <v>0</v>
      </c>
      <c r="R15" s="24">
        <f>'CapEx Project Detail'!R15</f>
        <v>0</v>
      </c>
      <c r="S15" s="24">
        <f>'CapEx Project Detail'!T15</f>
        <v>0</v>
      </c>
      <c r="T15" s="24">
        <f>'CapEx Project Detail'!V15</f>
        <v>0</v>
      </c>
      <c r="U15" s="24">
        <f>'CapEx Project Detail'!X15</f>
        <v>0</v>
      </c>
      <c r="V15" s="24">
        <f>'CapEx Project Detail'!Z15</f>
        <v>0</v>
      </c>
    </row>
    <row r="16" spans="1:22" ht="13.5" customHeight="1">
      <c r="A16" s="36" t="s">
        <v>43</v>
      </c>
      <c r="B16" s="37">
        <f>'CapEx Project Detail'!B17</f>
        <v>0</v>
      </c>
      <c r="C16" s="24">
        <f>'CapEx Project Detail'!B22</f>
        <v>0</v>
      </c>
      <c r="D16" s="20"/>
      <c r="E16" s="20"/>
      <c r="F16" s="24">
        <f t="shared" si="5"/>
        <v>0</v>
      </c>
      <c r="G16" s="24">
        <f>'CapEx Project Detail'!B23</f>
        <v>0</v>
      </c>
      <c r="H16" s="20"/>
      <c r="I16" s="24">
        <f t="shared" si="6"/>
        <v>0</v>
      </c>
      <c r="J16" s="38">
        <f t="shared" si="7"/>
        <v>0</v>
      </c>
      <c r="K16" s="24">
        <f>'CapEx Project Detail'!D23</f>
        <v>0</v>
      </c>
      <c r="L16" s="24">
        <f>'CapEx Project Detail'!F23</f>
        <v>0</v>
      </c>
      <c r="M16" s="24">
        <f>'CapEx Project Detail'!H23</f>
        <v>0</v>
      </c>
      <c r="N16" s="24">
        <f>'CapEx Project Detail'!J23</f>
        <v>0</v>
      </c>
      <c r="O16" s="24">
        <f>'CapEx Project Detail'!L23</f>
        <v>0</v>
      </c>
      <c r="P16" s="24">
        <f>'CapEx Project Detail'!N23</f>
        <v>0</v>
      </c>
      <c r="Q16" s="24">
        <f>'CapEx Project Detail'!P23</f>
        <v>0</v>
      </c>
      <c r="R16" s="24">
        <f>'CapEx Project Detail'!R23</f>
        <v>0</v>
      </c>
      <c r="S16" s="24">
        <f>'CapEx Project Detail'!T23</f>
        <v>0</v>
      </c>
      <c r="T16" s="24">
        <f>'CapEx Project Detail'!V23</f>
        <v>0</v>
      </c>
      <c r="U16" s="24">
        <f>'CapEx Project Detail'!X23</f>
        <v>0</v>
      </c>
      <c r="V16" s="24">
        <f>'CapEx Project Detail'!Z23</f>
        <v>0</v>
      </c>
    </row>
    <row r="17" spans="1:22" ht="13.5" customHeight="1">
      <c r="A17" s="36" t="s">
        <v>44</v>
      </c>
      <c r="B17" s="37">
        <f>'CapEx Project Detail'!B25</f>
        <v>0</v>
      </c>
      <c r="C17" s="24">
        <f>'CapEx Project Detail'!B30</f>
        <v>0</v>
      </c>
      <c r="D17" s="20"/>
      <c r="E17" s="20"/>
      <c r="F17" s="24">
        <f t="shared" si="5"/>
        <v>0</v>
      </c>
      <c r="G17" s="24">
        <f>'CapEx Project Detail'!B31</f>
        <v>0</v>
      </c>
      <c r="H17" s="20"/>
      <c r="I17" s="24">
        <f t="shared" si="6"/>
        <v>0</v>
      </c>
      <c r="J17" s="38">
        <f t="shared" si="7"/>
        <v>0</v>
      </c>
      <c r="K17" s="24">
        <f>'CapEx Project Detail'!D31</f>
        <v>0</v>
      </c>
      <c r="L17" s="24">
        <f>'CapEx Project Detail'!F31</f>
        <v>0</v>
      </c>
      <c r="M17" s="24">
        <f>'CapEx Project Detail'!H31</f>
        <v>0</v>
      </c>
      <c r="N17" s="24">
        <f>'CapEx Project Detail'!J31</f>
        <v>0</v>
      </c>
      <c r="O17" s="24">
        <f>'CapEx Project Detail'!L31</f>
        <v>0</v>
      </c>
      <c r="P17" s="24">
        <f>'CapEx Project Detail'!N31</f>
        <v>0</v>
      </c>
      <c r="Q17" s="24">
        <f>'CapEx Project Detail'!P31</f>
        <v>0</v>
      </c>
      <c r="R17" s="24">
        <f>'CapEx Project Detail'!R31</f>
        <v>0</v>
      </c>
      <c r="S17" s="24">
        <f>'CapEx Project Detail'!T31</f>
        <v>0</v>
      </c>
      <c r="T17" s="24">
        <f>'CapEx Project Detail'!V31</f>
        <v>0</v>
      </c>
      <c r="U17" s="24">
        <f>'CapEx Project Detail'!X31</f>
        <v>0</v>
      </c>
      <c r="V17" s="24">
        <f>'CapEx Project Detail'!Z31</f>
        <v>0</v>
      </c>
    </row>
    <row r="18" spans="1:22" ht="13.5" customHeight="1">
      <c r="A18" s="36" t="s">
        <v>45</v>
      </c>
      <c r="B18" s="37">
        <f>'CapEx Project Detail'!B33</f>
        <v>0</v>
      </c>
      <c r="C18" s="24">
        <f>'CapEx Project Detail'!B38</f>
        <v>0</v>
      </c>
      <c r="D18" s="20"/>
      <c r="E18" s="20"/>
      <c r="F18" s="24">
        <f t="shared" si="5"/>
        <v>0</v>
      </c>
      <c r="G18" s="24">
        <f>'CapEx Project Detail'!B39</f>
        <v>0</v>
      </c>
      <c r="H18" s="20"/>
      <c r="I18" s="24">
        <f t="shared" si="6"/>
        <v>0</v>
      </c>
      <c r="J18" s="38">
        <f t="shared" si="7"/>
        <v>0</v>
      </c>
      <c r="K18" s="24">
        <f>'CapEx Project Detail'!D39</f>
        <v>0</v>
      </c>
      <c r="L18" s="24">
        <f>'CapEx Project Detail'!F39</f>
        <v>0</v>
      </c>
      <c r="M18" s="24">
        <f>'CapEx Project Detail'!H39</f>
        <v>0</v>
      </c>
      <c r="N18" s="24">
        <f>'CapEx Project Detail'!J39</f>
        <v>0</v>
      </c>
      <c r="O18" s="24">
        <f>'CapEx Project Detail'!L39</f>
        <v>0</v>
      </c>
      <c r="P18" s="24">
        <f>'CapEx Project Detail'!N39</f>
        <v>0</v>
      </c>
      <c r="Q18" s="24">
        <f>'CapEx Project Detail'!P39</f>
        <v>0</v>
      </c>
      <c r="R18" s="24">
        <f>'CapEx Project Detail'!R39</f>
        <v>0</v>
      </c>
      <c r="S18" s="24">
        <f>'CapEx Project Detail'!T39</f>
        <v>0</v>
      </c>
      <c r="T18" s="24">
        <f>'CapEx Project Detail'!V39</f>
        <v>0</v>
      </c>
      <c r="U18" s="24">
        <f>'CapEx Project Detail'!X39</f>
        <v>0</v>
      </c>
      <c r="V18" s="24">
        <f>'CapEx Project Detail'!Z39</f>
        <v>0</v>
      </c>
    </row>
    <row r="19" spans="1:22" ht="13.5" customHeight="1">
      <c r="A19" s="36" t="s">
        <v>46</v>
      </c>
      <c r="B19" s="37">
        <f>'CapEx Project Detail'!B41</f>
        <v>0</v>
      </c>
      <c r="C19" s="24">
        <f>'CapEx Project Detail'!B46</f>
        <v>0</v>
      </c>
      <c r="D19" s="20"/>
      <c r="E19" s="20"/>
      <c r="F19" s="24">
        <f t="shared" si="5"/>
        <v>0</v>
      </c>
      <c r="G19" s="24">
        <f>'CapEx Project Detail'!B47</f>
        <v>0</v>
      </c>
      <c r="H19" s="20"/>
      <c r="I19" s="24">
        <f t="shared" si="6"/>
        <v>0</v>
      </c>
      <c r="J19" s="38">
        <f t="shared" si="7"/>
        <v>0</v>
      </c>
      <c r="K19" s="24">
        <f>'CapEx Project Detail'!D47</f>
        <v>0</v>
      </c>
      <c r="L19" s="24">
        <f>'CapEx Project Detail'!F47</f>
        <v>0</v>
      </c>
      <c r="M19" s="24">
        <f>'CapEx Project Detail'!H47</f>
        <v>0</v>
      </c>
      <c r="N19" s="24">
        <f>'CapEx Project Detail'!J47</f>
        <v>0</v>
      </c>
      <c r="O19" s="24">
        <f>'CapEx Project Detail'!L47</f>
        <v>0</v>
      </c>
      <c r="P19" s="24">
        <f>'CapEx Project Detail'!N47</f>
        <v>0</v>
      </c>
      <c r="Q19" s="24">
        <f>'CapEx Project Detail'!P47</f>
        <v>0</v>
      </c>
      <c r="R19" s="24">
        <f>'CapEx Project Detail'!R47</f>
        <v>0</v>
      </c>
      <c r="S19" s="24">
        <f>'CapEx Project Detail'!T47</f>
        <v>0</v>
      </c>
      <c r="T19" s="24">
        <f>'CapEx Project Detail'!V47</f>
        <v>0</v>
      </c>
      <c r="U19" s="24">
        <f>'CapEx Project Detail'!X47</f>
        <v>0</v>
      </c>
      <c r="V19" s="24">
        <f>'CapEx Project Detail'!Z47</f>
        <v>0</v>
      </c>
    </row>
    <row r="20" spans="1:22" ht="13.5" customHeight="1">
      <c r="A20" s="36" t="s">
        <v>47</v>
      </c>
      <c r="B20" s="37">
        <f>'CapEx Project Detail'!B49</f>
        <v>0</v>
      </c>
      <c r="C20" s="24">
        <f>'CapEx Project Detail'!B54</f>
        <v>0</v>
      </c>
      <c r="D20" s="20"/>
      <c r="E20" s="20"/>
      <c r="F20" s="24">
        <f t="shared" si="5"/>
        <v>0</v>
      </c>
      <c r="G20" s="24">
        <f>'CapEx Project Detail'!B55</f>
        <v>0</v>
      </c>
      <c r="H20" s="20"/>
      <c r="I20" s="24">
        <f t="shared" si="6"/>
        <v>0</v>
      </c>
      <c r="J20" s="38">
        <f t="shared" si="7"/>
        <v>0</v>
      </c>
      <c r="K20" s="24">
        <f>'CapEx Project Detail'!D55</f>
        <v>0</v>
      </c>
      <c r="L20" s="24">
        <f>'CapEx Project Detail'!F55</f>
        <v>0</v>
      </c>
      <c r="M20" s="24">
        <f>'CapEx Project Detail'!H55</f>
        <v>0</v>
      </c>
      <c r="N20" s="24">
        <f>'CapEx Project Detail'!J55</f>
        <v>0</v>
      </c>
      <c r="O20" s="24">
        <f>'CapEx Project Detail'!L55</f>
        <v>0</v>
      </c>
      <c r="P20" s="24">
        <f>'CapEx Project Detail'!N55</f>
        <v>0</v>
      </c>
      <c r="Q20" s="24">
        <f>'CapEx Project Detail'!P55</f>
        <v>0</v>
      </c>
      <c r="R20" s="24">
        <f>'CapEx Project Detail'!R55</f>
        <v>0</v>
      </c>
      <c r="S20" s="24">
        <f>'CapEx Project Detail'!T55</f>
        <v>0</v>
      </c>
      <c r="T20" s="24">
        <f>'CapEx Project Detail'!V55</f>
        <v>0</v>
      </c>
      <c r="U20" s="24">
        <f>'CapEx Project Detail'!X55</f>
        <v>0</v>
      </c>
      <c r="V20" s="24">
        <f>'CapEx Project Detail'!Z55</f>
        <v>0</v>
      </c>
    </row>
    <row r="21" spans="1:22" ht="13.5" customHeight="1">
      <c r="A21" s="36" t="s">
        <v>48</v>
      </c>
      <c r="B21" s="37">
        <f>'CapEx Project Detail'!B57</f>
        <v>0</v>
      </c>
      <c r="C21" s="24">
        <f>'CapEx Project Detail'!B62</f>
        <v>0</v>
      </c>
      <c r="D21" s="20"/>
      <c r="E21" s="20"/>
      <c r="F21" s="24">
        <f t="shared" si="5"/>
        <v>0</v>
      </c>
      <c r="G21" s="24">
        <f>'CapEx Project Detail'!B63</f>
        <v>0</v>
      </c>
      <c r="H21" s="20"/>
      <c r="I21" s="24">
        <f t="shared" si="6"/>
        <v>0</v>
      </c>
      <c r="J21" s="38">
        <f t="shared" si="7"/>
        <v>0</v>
      </c>
      <c r="K21" s="24">
        <f>'CapEx Project Detail'!D63</f>
        <v>0</v>
      </c>
      <c r="L21" s="24">
        <f>'CapEx Project Detail'!F63</f>
        <v>0</v>
      </c>
      <c r="M21" s="24">
        <f>'CapEx Project Detail'!H63</f>
        <v>0</v>
      </c>
      <c r="N21" s="24">
        <f>'CapEx Project Detail'!J63</f>
        <v>0</v>
      </c>
      <c r="O21" s="24">
        <f>'CapEx Project Detail'!L63</f>
        <v>0</v>
      </c>
      <c r="P21" s="24">
        <f>'CapEx Project Detail'!N63</f>
        <v>0</v>
      </c>
      <c r="Q21" s="24">
        <f>'CapEx Project Detail'!P63</f>
        <v>0</v>
      </c>
      <c r="R21" s="24">
        <f>'CapEx Project Detail'!R63</f>
        <v>0</v>
      </c>
      <c r="S21" s="24">
        <f>'CapEx Project Detail'!T63</f>
        <v>0</v>
      </c>
      <c r="T21" s="24">
        <f>'CapEx Project Detail'!V63</f>
        <v>0</v>
      </c>
      <c r="U21" s="24">
        <f>'CapEx Project Detail'!X63</f>
        <v>0</v>
      </c>
      <c r="V21" s="24">
        <f>'CapEx Project Detail'!Z63</f>
        <v>0</v>
      </c>
    </row>
    <row r="22" spans="1:22" ht="13.5" customHeight="1">
      <c r="A22" s="36" t="s">
        <v>49</v>
      </c>
      <c r="B22" s="37">
        <f>'CapEx Project Detail'!B65</f>
        <v>0</v>
      </c>
      <c r="C22" s="24">
        <f>'CapEx Project Detail'!B70</f>
        <v>0</v>
      </c>
      <c r="D22" s="20"/>
      <c r="E22" s="20"/>
      <c r="F22" s="24">
        <f t="shared" si="5"/>
        <v>0</v>
      </c>
      <c r="G22" s="24">
        <f>'CapEx Project Detail'!B71</f>
        <v>0</v>
      </c>
      <c r="H22" s="20"/>
      <c r="I22" s="24">
        <f t="shared" si="6"/>
        <v>0</v>
      </c>
      <c r="J22" s="38">
        <f t="shared" si="7"/>
        <v>0</v>
      </c>
      <c r="K22" s="24">
        <f>'CapEx Project Detail'!D71</f>
        <v>0</v>
      </c>
      <c r="L22" s="24">
        <f>'CapEx Project Detail'!F71</f>
        <v>0</v>
      </c>
      <c r="M22" s="24">
        <f>'CapEx Project Detail'!H71</f>
        <v>0</v>
      </c>
      <c r="N22" s="24">
        <f>'CapEx Project Detail'!J71</f>
        <v>0</v>
      </c>
      <c r="O22" s="24">
        <f>'CapEx Project Detail'!L71</f>
        <v>0</v>
      </c>
      <c r="P22" s="24">
        <f>'CapEx Project Detail'!N71</f>
        <v>0</v>
      </c>
      <c r="Q22" s="24">
        <f>'CapEx Project Detail'!P71</f>
        <v>0</v>
      </c>
      <c r="R22" s="24">
        <f>'CapEx Project Detail'!R71</f>
        <v>0</v>
      </c>
      <c r="S22" s="24">
        <f>'CapEx Project Detail'!T71</f>
        <v>0</v>
      </c>
      <c r="T22" s="24">
        <f>'CapEx Project Detail'!V71</f>
        <v>0</v>
      </c>
      <c r="U22" s="24">
        <f>'CapEx Project Detail'!X71</f>
        <v>0</v>
      </c>
      <c r="V22" s="24">
        <f>'CapEx Project Detail'!Z71</f>
        <v>0</v>
      </c>
    </row>
    <row r="23" spans="1:22" ht="13.5" customHeight="1">
      <c r="A23" s="36" t="s">
        <v>50</v>
      </c>
      <c r="B23" s="37">
        <f>'CapEx Project Detail'!B73</f>
        <v>0</v>
      </c>
      <c r="C23" s="24">
        <f>'CapEx Project Detail'!B78</f>
        <v>0</v>
      </c>
      <c r="D23" s="20"/>
      <c r="E23" s="20"/>
      <c r="F23" s="24">
        <f t="shared" si="5"/>
        <v>0</v>
      </c>
      <c r="G23" s="24">
        <f>'CapEx Project Detail'!B79</f>
        <v>0</v>
      </c>
      <c r="H23" s="20"/>
      <c r="I23" s="24">
        <f t="shared" si="6"/>
        <v>0</v>
      </c>
      <c r="J23" s="38">
        <f t="shared" si="7"/>
        <v>0</v>
      </c>
      <c r="K23" s="24">
        <f>'CapEx Project Detail'!D79</f>
        <v>0</v>
      </c>
      <c r="L23" s="24">
        <f>'CapEx Project Detail'!F79</f>
        <v>0</v>
      </c>
      <c r="M23" s="24">
        <f>'CapEx Project Detail'!H79</f>
        <v>0</v>
      </c>
      <c r="N23" s="24">
        <f>'CapEx Project Detail'!J79</f>
        <v>0</v>
      </c>
      <c r="O23" s="24">
        <f>'CapEx Project Detail'!L79</f>
        <v>0</v>
      </c>
      <c r="P23" s="24">
        <f>'CapEx Project Detail'!N79</f>
        <v>0</v>
      </c>
      <c r="Q23" s="24">
        <f>'CapEx Project Detail'!P79</f>
        <v>0</v>
      </c>
      <c r="R23" s="24">
        <f>'CapEx Project Detail'!R79</f>
        <v>0</v>
      </c>
      <c r="S23" s="24">
        <f>'CapEx Project Detail'!T79</f>
        <v>0</v>
      </c>
      <c r="T23" s="24">
        <f>'CapEx Project Detail'!V79</f>
        <v>0</v>
      </c>
      <c r="U23" s="24">
        <f>'CapEx Project Detail'!X79</f>
        <v>0</v>
      </c>
      <c r="V23" s="24">
        <f>'CapEx Project Detail'!Z79</f>
        <v>0</v>
      </c>
    </row>
    <row r="24" spans="1:22" ht="13.5" customHeight="1">
      <c r="A24" s="36" t="s">
        <v>51</v>
      </c>
      <c r="B24" s="37">
        <f>'CapEx Project Detail'!B81</f>
        <v>0</v>
      </c>
      <c r="C24" s="24">
        <f>'CapEx Project Detail'!B86</f>
        <v>0</v>
      </c>
      <c r="D24" s="20"/>
      <c r="E24" s="20"/>
      <c r="F24" s="24">
        <f t="shared" si="5"/>
        <v>0</v>
      </c>
      <c r="G24" s="24">
        <f>'CapEx Project Detail'!B87</f>
        <v>0</v>
      </c>
      <c r="H24" s="20"/>
      <c r="I24" s="24">
        <f t="shared" si="6"/>
        <v>0</v>
      </c>
      <c r="J24" s="38">
        <f t="shared" si="7"/>
        <v>0</v>
      </c>
      <c r="K24" s="24">
        <f>'CapEx Project Detail'!D87</f>
        <v>0</v>
      </c>
      <c r="L24" s="24">
        <f>'CapEx Project Detail'!F87</f>
        <v>0</v>
      </c>
      <c r="M24" s="24">
        <f>'CapEx Project Detail'!H87</f>
        <v>0</v>
      </c>
      <c r="N24" s="24">
        <f>'CapEx Project Detail'!J87</f>
        <v>0</v>
      </c>
      <c r="O24" s="24">
        <f>'CapEx Project Detail'!L87</f>
        <v>0</v>
      </c>
      <c r="P24" s="24">
        <f>'CapEx Project Detail'!N87</f>
        <v>0</v>
      </c>
      <c r="Q24" s="24">
        <f>'CapEx Project Detail'!P87</f>
        <v>0</v>
      </c>
      <c r="R24" s="24">
        <f>'CapEx Project Detail'!R87</f>
        <v>0</v>
      </c>
      <c r="S24" s="24">
        <f>'CapEx Project Detail'!T87</f>
        <v>0</v>
      </c>
      <c r="T24" s="24">
        <f>'CapEx Project Detail'!V87</f>
        <v>0</v>
      </c>
      <c r="U24" s="24">
        <f>'CapEx Project Detail'!X87</f>
        <v>0</v>
      </c>
      <c r="V24" s="24">
        <f>'CapEx Project Detail'!Z87</f>
        <v>0</v>
      </c>
    </row>
    <row r="25" spans="1:22" ht="13.5" customHeight="1">
      <c r="A25" s="36" t="s">
        <v>52</v>
      </c>
      <c r="B25" s="37">
        <f>'CapEx Project Detail'!B89</f>
        <v>0</v>
      </c>
      <c r="C25" s="24">
        <f>'CapEx Project Detail'!B94</f>
        <v>0</v>
      </c>
      <c r="D25" s="20"/>
      <c r="E25" s="20"/>
      <c r="F25" s="24">
        <f t="shared" si="5"/>
        <v>0</v>
      </c>
      <c r="G25" s="24">
        <f>'CapEx Project Detail'!B95</f>
        <v>0</v>
      </c>
      <c r="H25" s="20"/>
      <c r="I25" s="24">
        <f t="shared" si="6"/>
        <v>0</v>
      </c>
      <c r="J25" s="38">
        <f t="shared" si="7"/>
        <v>0</v>
      </c>
      <c r="K25" s="24">
        <f>'CapEx Project Detail'!D95</f>
        <v>0</v>
      </c>
      <c r="L25" s="24">
        <f>'CapEx Project Detail'!F95</f>
        <v>0</v>
      </c>
      <c r="M25" s="24">
        <f>'CapEx Project Detail'!H95</f>
        <v>0</v>
      </c>
      <c r="N25" s="24">
        <f>'CapEx Project Detail'!J95</f>
        <v>0</v>
      </c>
      <c r="O25" s="24">
        <f>'CapEx Project Detail'!L95</f>
        <v>0</v>
      </c>
      <c r="P25" s="24">
        <f>'CapEx Project Detail'!N95</f>
        <v>0</v>
      </c>
      <c r="Q25" s="24">
        <f>'CapEx Project Detail'!P95</f>
        <v>0</v>
      </c>
      <c r="R25" s="24">
        <f>'CapEx Project Detail'!R95</f>
        <v>0</v>
      </c>
      <c r="S25" s="24">
        <f>'CapEx Project Detail'!T95</f>
        <v>0</v>
      </c>
      <c r="T25" s="24">
        <f>'CapEx Project Detail'!V95</f>
        <v>0</v>
      </c>
      <c r="U25" s="24">
        <f>'CapEx Project Detail'!X95</f>
        <v>0</v>
      </c>
      <c r="V25" s="24">
        <f>'CapEx Project Detail'!Z95</f>
        <v>0</v>
      </c>
    </row>
    <row r="26" spans="1:22" ht="13.5" customHeight="1">
      <c r="A26" s="36" t="s">
        <v>53</v>
      </c>
      <c r="B26" s="37">
        <f>'CapEx Project Detail'!B97</f>
        <v>0</v>
      </c>
      <c r="C26" s="24">
        <f>'CapEx Project Detail'!B102</f>
        <v>0</v>
      </c>
      <c r="D26" s="20"/>
      <c r="E26" s="20"/>
      <c r="F26" s="24">
        <f t="shared" si="5"/>
        <v>0</v>
      </c>
      <c r="G26" s="24">
        <f>'CapEx Project Detail'!B103</f>
        <v>0</v>
      </c>
      <c r="H26" s="20"/>
      <c r="I26" s="24">
        <f t="shared" si="6"/>
        <v>0</v>
      </c>
      <c r="J26" s="38">
        <f t="shared" si="7"/>
        <v>0</v>
      </c>
      <c r="K26" s="24">
        <f>'CapEx Project Detail'!D103</f>
        <v>0</v>
      </c>
      <c r="L26" s="24">
        <f>'CapEx Project Detail'!F103</f>
        <v>0</v>
      </c>
      <c r="M26" s="24">
        <f>'CapEx Project Detail'!H103</f>
        <v>0</v>
      </c>
      <c r="N26" s="24">
        <f>'CapEx Project Detail'!J103</f>
        <v>0</v>
      </c>
      <c r="O26" s="24">
        <f>'CapEx Project Detail'!L103</f>
        <v>0</v>
      </c>
      <c r="P26" s="24">
        <f>'CapEx Project Detail'!N103</f>
        <v>0</v>
      </c>
      <c r="Q26" s="24">
        <f>'CapEx Project Detail'!P103</f>
        <v>0</v>
      </c>
      <c r="R26" s="24">
        <f>'CapEx Project Detail'!R103</f>
        <v>0</v>
      </c>
      <c r="S26" s="24">
        <f>'CapEx Project Detail'!T103</f>
        <v>0</v>
      </c>
      <c r="T26" s="24">
        <f>'CapEx Project Detail'!V103</f>
        <v>0</v>
      </c>
      <c r="U26" s="24">
        <f>'CapEx Project Detail'!X103</f>
        <v>0</v>
      </c>
      <c r="V26" s="24">
        <f>'CapEx Project Detail'!Z103</f>
        <v>0</v>
      </c>
    </row>
    <row r="27" spans="1:22" ht="13.5" customHeight="1">
      <c r="A27" s="36" t="s">
        <v>54</v>
      </c>
      <c r="B27" s="37">
        <f>'CapEx Project Detail'!B105</f>
        <v>0</v>
      </c>
      <c r="C27" s="24">
        <f>'CapEx Project Detail'!B110</f>
        <v>0</v>
      </c>
      <c r="D27" s="20"/>
      <c r="E27" s="20"/>
      <c r="F27" s="24">
        <f t="shared" si="5"/>
        <v>0</v>
      </c>
      <c r="G27" s="24">
        <f>'CapEx Project Detail'!B111</f>
        <v>0</v>
      </c>
      <c r="H27" s="20"/>
      <c r="I27" s="24">
        <f t="shared" si="6"/>
        <v>0</v>
      </c>
      <c r="J27" s="38">
        <f t="shared" si="7"/>
        <v>0</v>
      </c>
      <c r="K27" s="24">
        <f>'CapEx Project Detail'!D111</f>
        <v>0</v>
      </c>
      <c r="L27" s="24">
        <f>'CapEx Project Detail'!F111</f>
        <v>0</v>
      </c>
      <c r="M27" s="24">
        <f>'CapEx Project Detail'!H111</f>
        <v>0</v>
      </c>
      <c r="N27" s="24">
        <f>'CapEx Project Detail'!J111</f>
        <v>0</v>
      </c>
      <c r="O27" s="24">
        <f>'CapEx Project Detail'!L111</f>
        <v>0</v>
      </c>
      <c r="P27" s="24">
        <f>'CapEx Project Detail'!N111</f>
        <v>0</v>
      </c>
      <c r="Q27" s="24">
        <f>'CapEx Project Detail'!P111</f>
        <v>0</v>
      </c>
      <c r="R27" s="24">
        <f>'CapEx Project Detail'!R111</f>
        <v>0</v>
      </c>
      <c r="S27" s="24">
        <f>'CapEx Project Detail'!T111</f>
        <v>0</v>
      </c>
      <c r="T27" s="24">
        <f>'CapEx Project Detail'!V111</f>
        <v>0</v>
      </c>
      <c r="U27" s="24">
        <f>'CapEx Project Detail'!X111</f>
        <v>0</v>
      </c>
      <c r="V27" s="24">
        <f>'CapEx Project Detail'!Z111</f>
        <v>0</v>
      </c>
    </row>
    <row r="28" spans="1:22" ht="13.5" customHeight="1">
      <c r="A28" s="36" t="s">
        <v>55</v>
      </c>
      <c r="B28" s="37">
        <f>'CapEx Project Detail'!B113</f>
        <v>0</v>
      </c>
      <c r="C28" s="24">
        <f>'CapEx Project Detail'!B118</f>
        <v>0</v>
      </c>
      <c r="D28" s="20"/>
      <c r="E28" s="20"/>
      <c r="F28" s="24">
        <f t="shared" si="5"/>
        <v>0</v>
      </c>
      <c r="G28" s="24">
        <f>'CapEx Project Detail'!B119</f>
        <v>0</v>
      </c>
      <c r="H28" s="20"/>
      <c r="I28" s="24">
        <f t="shared" si="6"/>
        <v>0</v>
      </c>
      <c r="J28" s="38">
        <f t="shared" si="7"/>
        <v>0</v>
      </c>
      <c r="K28" s="24">
        <f>'CapEx Project Detail'!D119</f>
        <v>0</v>
      </c>
      <c r="L28" s="24">
        <f>'CapEx Project Detail'!F119</f>
        <v>0</v>
      </c>
      <c r="M28" s="24">
        <f>'CapEx Project Detail'!H119</f>
        <v>0</v>
      </c>
      <c r="N28" s="24">
        <f>'CapEx Project Detail'!J119</f>
        <v>0</v>
      </c>
      <c r="O28" s="24">
        <f>'CapEx Project Detail'!L119</f>
        <v>0</v>
      </c>
      <c r="P28" s="24">
        <f>'CapEx Project Detail'!N119</f>
        <v>0</v>
      </c>
      <c r="Q28" s="24">
        <f>'CapEx Project Detail'!P119</f>
        <v>0</v>
      </c>
      <c r="R28" s="24">
        <f>'CapEx Project Detail'!R119</f>
        <v>0</v>
      </c>
      <c r="S28" s="24">
        <f>'CapEx Project Detail'!T119</f>
        <v>0</v>
      </c>
      <c r="T28" s="24">
        <f>'CapEx Project Detail'!V119</f>
        <v>0</v>
      </c>
      <c r="U28" s="24">
        <f>'CapEx Project Detail'!X119</f>
        <v>0</v>
      </c>
      <c r="V28" s="24">
        <f>'CapEx Project Detail'!Z119</f>
        <v>0</v>
      </c>
    </row>
    <row r="29" spans="1:22" ht="13.5" customHeight="1">
      <c r="A29" s="36" t="s">
        <v>56</v>
      </c>
      <c r="B29" s="37">
        <f>'CapEx Project Detail'!B121</f>
        <v>0</v>
      </c>
      <c r="C29" s="24">
        <f>'CapEx Project Detail'!B126</f>
        <v>0</v>
      </c>
      <c r="D29" s="20"/>
      <c r="E29" s="20"/>
      <c r="F29" s="24">
        <f t="shared" si="5"/>
        <v>0</v>
      </c>
      <c r="G29" s="24">
        <f>'CapEx Project Detail'!B127</f>
        <v>0</v>
      </c>
      <c r="H29" s="20"/>
      <c r="I29" s="24">
        <f t="shared" si="6"/>
        <v>0</v>
      </c>
      <c r="J29" s="38">
        <f t="shared" si="7"/>
        <v>0</v>
      </c>
      <c r="K29" s="24">
        <f>'CapEx Project Detail'!D127</f>
        <v>0</v>
      </c>
      <c r="L29" s="24">
        <f>'CapEx Project Detail'!F127</f>
        <v>0</v>
      </c>
      <c r="M29" s="24">
        <f>'CapEx Project Detail'!H127</f>
        <v>0</v>
      </c>
      <c r="N29" s="24">
        <f>'CapEx Project Detail'!J127</f>
        <v>0</v>
      </c>
      <c r="O29" s="24">
        <f>'CapEx Project Detail'!L127</f>
        <v>0</v>
      </c>
      <c r="P29" s="24">
        <f>'CapEx Project Detail'!N127</f>
        <v>0</v>
      </c>
      <c r="Q29" s="24">
        <f>'CapEx Project Detail'!P127</f>
        <v>0</v>
      </c>
      <c r="R29" s="24">
        <f>'CapEx Project Detail'!R127</f>
        <v>0</v>
      </c>
      <c r="S29" s="24">
        <f>'CapEx Project Detail'!T127</f>
        <v>0</v>
      </c>
      <c r="T29" s="24">
        <f>'CapEx Project Detail'!V127</f>
        <v>0</v>
      </c>
      <c r="U29" s="24">
        <f>'CapEx Project Detail'!X127</f>
        <v>0</v>
      </c>
      <c r="V29" s="24">
        <f>'CapEx Project Detail'!Z127</f>
        <v>0</v>
      </c>
    </row>
    <row r="30" spans="1:22" ht="13.5" customHeight="1">
      <c r="A30" s="36" t="s">
        <v>57</v>
      </c>
      <c r="B30" s="37">
        <f>'CapEx Project Detail'!B129</f>
        <v>0</v>
      </c>
      <c r="C30" s="24">
        <f>'CapEx Project Detail'!B134</f>
        <v>0</v>
      </c>
      <c r="D30" s="20"/>
      <c r="E30" s="20"/>
      <c r="F30" s="24">
        <f t="shared" si="5"/>
        <v>0</v>
      </c>
      <c r="G30" s="24">
        <f>'CapEx Project Detail'!B135</f>
        <v>0</v>
      </c>
      <c r="H30" s="20"/>
      <c r="I30" s="24">
        <f t="shared" si="6"/>
        <v>0</v>
      </c>
      <c r="J30" s="38">
        <f t="shared" si="7"/>
        <v>0</v>
      </c>
      <c r="K30" s="24">
        <f>'CapEx Project Detail'!D135</f>
        <v>0</v>
      </c>
      <c r="L30" s="24">
        <f>'CapEx Project Detail'!F135</f>
        <v>0</v>
      </c>
      <c r="M30" s="24">
        <f>'CapEx Project Detail'!H135</f>
        <v>0</v>
      </c>
      <c r="N30" s="24">
        <f>'CapEx Project Detail'!J135</f>
        <v>0</v>
      </c>
      <c r="O30" s="24">
        <f>'CapEx Project Detail'!L135</f>
        <v>0</v>
      </c>
      <c r="P30" s="24">
        <f>'CapEx Project Detail'!N135</f>
        <v>0</v>
      </c>
      <c r="Q30" s="24">
        <f>'CapEx Project Detail'!P135</f>
        <v>0</v>
      </c>
      <c r="R30" s="24">
        <f>'CapEx Project Detail'!R135</f>
        <v>0</v>
      </c>
      <c r="S30" s="24">
        <f>'CapEx Project Detail'!T135</f>
        <v>0</v>
      </c>
      <c r="T30" s="24">
        <f>'CapEx Project Detail'!V135</f>
        <v>0</v>
      </c>
      <c r="U30" s="24">
        <f>'CapEx Project Detail'!X135</f>
        <v>0</v>
      </c>
      <c r="V30" s="24">
        <f>'CapEx Project Detail'!Z135</f>
        <v>0</v>
      </c>
    </row>
    <row r="31" spans="1:22" ht="13.5" customHeight="1">
      <c r="A31" s="36" t="s">
        <v>58</v>
      </c>
      <c r="B31" s="37">
        <f>'CapEx Project Detail'!B137</f>
        <v>0</v>
      </c>
      <c r="C31" s="24">
        <f>'CapEx Project Detail'!B142</f>
        <v>0</v>
      </c>
      <c r="D31" s="20"/>
      <c r="E31" s="20"/>
      <c r="F31" s="24">
        <f t="shared" si="5"/>
        <v>0</v>
      </c>
      <c r="G31" s="24">
        <f>'CapEx Project Detail'!B143</f>
        <v>0</v>
      </c>
      <c r="H31" s="20"/>
      <c r="I31" s="24">
        <f t="shared" si="6"/>
        <v>0</v>
      </c>
      <c r="J31" s="38">
        <f t="shared" si="7"/>
        <v>0</v>
      </c>
      <c r="K31" s="24">
        <f>'CapEx Project Detail'!D143</f>
        <v>0</v>
      </c>
      <c r="L31" s="24">
        <f>'CapEx Project Detail'!F143</f>
        <v>0</v>
      </c>
      <c r="M31" s="24">
        <f>'CapEx Project Detail'!H143</f>
        <v>0</v>
      </c>
      <c r="N31" s="24">
        <f>'CapEx Project Detail'!J143</f>
        <v>0</v>
      </c>
      <c r="O31" s="24">
        <f>'CapEx Project Detail'!L143</f>
        <v>0</v>
      </c>
      <c r="P31" s="24">
        <f>'CapEx Project Detail'!N143</f>
        <v>0</v>
      </c>
      <c r="Q31" s="24">
        <f>'CapEx Project Detail'!P143</f>
        <v>0</v>
      </c>
      <c r="R31" s="24">
        <f>'CapEx Project Detail'!R143</f>
        <v>0</v>
      </c>
      <c r="S31" s="24">
        <f>'CapEx Project Detail'!T143</f>
        <v>0</v>
      </c>
      <c r="T31" s="24">
        <f>'CapEx Project Detail'!V143</f>
        <v>0</v>
      </c>
      <c r="U31" s="24">
        <f>'CapEx Project Detail'!X143</f>
        <v>0</v>
      </c>
      <c r="V31" s="24">
        <f>'CapEx Project Detail'!Z143</f>
        <v>0</v>
      </c>
    </row>
    <row r="32" spans="1:22" ht="13.5" customHeight="1">
      <c r="A32" s="36" t="s">
        <v>59</v>
      </c>
      <c r="B32" s="37">
        <f>'CapEx Project Detail'!B145</f>
        <v>0</v>
      </c>
      <c r="C32" s="24">
        <f>'CapEx Project Detail'!B150</f>
        <v>0</v>
      </c>
      <c r="D32" s="20"/>
      <c r="E32" s="20"/>
      <c r="F32" s="24">
        <f t="shared" si="5"/>
        <v>0</v>
      </c>
      <c r="G32" s="24">
        <f>'CapEx Project Detail'!B151</f>
        <v>0</v>
      </c>
      <c r="H32" s="20"/>
      <c r="I32" s="24">
        <f t="shared" si="6"/>
        <v>0</v>
      </c>
      <c r="J32" s="38">
        <f t="shared" si="7"/>
        <v>0</v>
      </c>
      <c r="K32" s="24">
        <f>'CapEx Project Detail'!D151</f>
        <v>0</v>
      </c>
      <c r="L32" s="24">
        <f>'CapEx Project Detail'!F151</f>
        <v>0</v>
      </c>
      <c r="M32" s="24">
        <f>'CapEx Project Detail'!H151</f>
        <v>0</v>
      </c>
      <c r="N32" s="24">
        <f>'CapEx Project Detail'!J151</f>
        <v>0</v>
      </c>
      <c r="O32" s="24">
        <f>'CapEx Project Detail'!L151</f>
        <v>0</v>
      </c>
      <c r="P32" s="24">
        <f>'CapEx Project Detail'!N151</f>
        <v>0</v>
      </c>
      <c r="Q32" s="24">
        <f>'CapEx Project Detail'!P151</f>
        <v>0</v>
      </c>
      <c r="R32" s="24">
        <f>'CapEx Project Detail'!R151</f>
        <v>0</v>
      </c>
      <c r="S32" s="24">
        <f>'CapEx Project Detail'!T151</f>
        <v>0</v>
      </c>
      <c r="T32" s="24">
        <f>'CapEx Project Detail'!V151</f>
        <v>0</v>
      </c>
      <c r="U32" s="24">
        <f>'CapEx Project Detail'!X151</f>
        <v>0</v>
      </c>
      <c r="V32" s="24">
        <f>'CapEx Project Detail'!Z151</f>
        <v>0</v>
      </c>
    </row>
    <row r="33" spans="1:22" ht="13.5" customHeight="1">
      <c r="A33" s="36" t="s">
        <v>60</v>
      </c>
      <c r="B33" s="37">
        <f>'CapEx Project Detail'!B153</f>
        <v>0</v>
      </c>
      <c r="C33" s="24">
        <f>'CapEx Project Detail'!B158</f>
        <v>0</v>
      </c>
      <c r="D33" s="20"/>
      <c r="E33" s="20"/>
      <c r="F33" s="24">
        <f t="shared" si="5"/>
        <v>0</v>
      </c>
      <c r="G33" s="24">
        <f>'CapEx Project Detail'!B159</f>
        <v>0</v>
      </c>
      <c r="H33" s="20"/>
      <c r="I33" s="24">
        <f t="shared" si="6"/>
        <v>0</v>
      </c>
      <c r="J33" s="38">
        <f t="shared" si="7"/>
        <v>0</v>
      </c>
      <c r="K33" s="24">
        <f>'CapEx Project Detail'!D159</f>
        <v>0</v>
      </c>
      <c r="L33" s="24">
        <f>'CapEx Project Detail'!F159</f>
        <v>0</v>
      </c>
      <c r="M33" s="24">
        <f>'CapEx Project Detail'!H159</f>
        <v>0</v>
      </c>
      <c r="N33" s="24">
        <f>'CapEx Project Detail'!J159</f>
        <v>0</v>
      </c>
      <c r="O33" s="24">
        <f>'CapEx Project Detail'!L159</f>
        <v>0</v>
      </c>
      <c r="P33" s="24">
        <f>'CapEx Project Detail'!N159</f>
        <v>0</v>
      </c>
      <c r="Q33" s="24">
        <f>'CapEx Project Detail'!P159</f>
        <v>0</v>
      </c>
      <c r="R33" s="24">
        <f>'CapEx Project Detail'!R159</f>
        <v>0</v>
      </c>
      <c r="S33" s="24">
        <f>'CapEx Project Detail'!T159</f>
        <v>0</v>
      </c>
      <c r="T33" s="24">
        <f>'CapEx Project Detail'!V159</f>
        <v>0</v>
      </c>
      <c r="U33" s="24">
        <f>'CapEx Project Detail'!X159</f>
        <v>0</v>
      </c>
      <c r="V33" s="24">
        <f>'CapEx Project Detail'!Z159</f>
        <v>0</v>
      </c>
    </row>
    <row r="34" spans="1:22" ht="13.5" customHeight="1">
      <c r="A34" s="36" t="s">
        <v>61</v>
      </c>
      <c r="B34" s="37">
        <f>'CapEx Project Detail'!B161</f>
        <v>0</v>
      </c>
      <c r="C34" s="24">
        <f>'CapEx Project Detail'!B166</f>
        <v>0</v>
      </c>
      <c r="D34" s="20"/>
      <c r="E34" s="20"/>
      <c r="F34" s="24">
        <f t="shared" si="5"/>
        <v>0</v>
      </c>
      <c r="G34" s="24">
        <f>'CapEx Project Detail'!B167</f>
        <v>0</v>
      </c>
      <c r="H34" s="20"/>
      <c r="I34" s="24">
        <f t="shared" si="6"/>
        <v>0</v>
      </c>
      <c r="J34" s="38">
        <f t="shared" si="7"/>
        <v>0</v>
      </c>
      <c r="K34" s="24">
        <f>'CapEx Project Detail'!D167</f>
        <v>0</v>
      </c>
      <c r="L34" s="24">
        <f>'CapEx Project Detail'!F167</f>
        <v>0</v>
      </c>
      <c r="M34" s="24">
        <f>'CapEx Project Detail'!H167</f>
        <v>0</v>
      </c>
      <c r="N34" s="24">
        <f>'CapEx Project Detail'!J167</f>
        <v>0</v>
      </c>
      <c r="O34" s="24">
        <f>'CapEx Project Detail'!L167</f>
        <v>0</v>
      </c>
      <c r="P34" s="24">
        <f>'CapEx Project Detail'!N167</f>
        <v>0</v>
      </c>
      <c r="Q34" s="24">
        <f>'CapEx Project Detail'!P167</f>
        <v>0</v>
      </c>
      <c r="R34" s="24">
        <f>'CapEx Project Detail'!R167</f>
        <v>0</v>
      </c>
      <c r="S34" s="24">
        <f>'CapEx Project Detail'!T167</f>
        <v>0</v>
      </c>
      <c r="T34" s="24">
        <f>'CapEx Project Detail'!V167</f>
        <v>0</v>
      </c>
      <c r="U34" s="24">
        <f>'CapEx Project Detail'!X167</f>
        <v>0</v>
      </c>
      <c r="V34" s="24">
        <f>'CapEx Project Detail'!Z167</f>
        <v>0</v>
      </c>
    </row>
    <row r="35" spans="1:22" ht="13.5" customHeight="1">
      <c r="A35" s="36" t="s">
        <v>62</v>
      </c>
      <c r="B35" s="37">
        <f>'CapEx Project Detail'!B169</f>
        <v>0</v>
      </c>
      <c r="C35" s="24">
        <f>'CapEx Project Detail'!B174</f>
        <v>0</v>
      </c>
      <c r="D35" s="20"/>
      <c r="E35" s="20"/>
      <c r="F35" s="24">
        <f t="shared" si="5"/>
        <v>0</v>
      </c>
      <c r="G35" s="24">
        <f>'CapEx Project Detail'!B175</f>
        <v>0</v>
      </c>
      <c r="H35" s="20"/>
      <c r="I35" s="24">
        <f t="shared" si="6"/>
        <v>0</v>
      </c>
      <c r="J35" s="38">
        <f t="shared" si="7"/>
        <v>0</v>
      </c>
      <c r="K35" s="24">
        <f>'CapEx Project Detail'!D175</f>
        <v>0</v>
      </c>
      <c r="L35" s="24">
        <f>'CapEx Project Detail'!F175</f>
        <v>0</v>
      </c>
      <c r="M35" s="24">
        <f>'CapEx Project Detail'!H175</f>
        <v>0</v>
      </c>
      <c r="N35" s="24">
        <f>'CapEx Project Detail'!J175</f>
        <v>0</v>
      </c>
      <c r="O35" s="24">
        <f>'CapEx Project Detail'!L175</f>
        <v>0</v>
      </c>
      <c r="P35" s="24">
        <f>'CapEx Project Detail'!N175</f>
        <v>0</v>
      </c>
      <c r="Q35" s="24">
        <f>'CapEx Project Detail'!P175</f>
        <v>0</v>
      </c>
      <c r="R35" s="24">
        <f>'CapEx Project Detail'!R175</f>
        <v>0</v>
      </c>
      <c r="S35" s="24">
        <f>'CapEx Project Detail'!T175</f>
        <v>0</v>
      </c>
      <c r="T35" s="24">
        <f>'CapEx Project Detail'!V175</f>
        <v>0</v>
      </c>
      <c r="U35" s="24">
        <f>'CapEx Project Detail'!X175</f>
        <v>0</v>
      </c>
      <c r="V35" s="24">
        <f>'CapEx Project Detail'!Z175</f>
        <v>0</v>
      </c>
    </row>
    <row r="36" spans="1:22" ht="13.5" customHeight="1">
      <c r="A36" s="36" t="s">
        <v>63</v>
      </c>
      <c r="B36" s="37">
        <f>'CapEx Project Detail'!B177</f>
        <v>0</v>
      </c>
      <c r="C36" s="24">
        <f>'CapEx Project Detail'!B182</f>
        <v>0</v>
      </c>
      <c r="D36" s="20"/>
      <c r="E36" s="20"/>
      <c r="F36" s="24">
        <f t="shared" si="5"/>
        <v>0</v>
      </c>
      <c r="G36" s="24">
        <f>'CapEx Project Detail'!B183</f>
        <v>0</v>
      </c>
      <c r="H36" s="20"/>
      <c r="I36" s="24">
        <f t="shared" si="6"/>
        <v>0</v>
      </c>
      <c r="J36" s="38">
        <f t="shared" si="7"/>
        <v>0</v>
      </c>
      <c r="K36" s="24">
        <f>'CapEx Project Detail'!D183</f>
        <v>0</v>
      </c>
      <c r="L36" s="24">
        <f>'CapEx Project Detail'!F183</f>
        <v>0</v>
      </c>
      <c r="M36" s="24">
        <f>'CapEx Project Detail'!H183</f>
        <v>0</v>
      </c>
      <c r="N36" s="24">
        <f>'CapEx Project Detail'!J183</f>
        <v>0</v>
      </c>
      <c r="O36" s="24">
        <f>'CapEx Project Detail'!L183</f>
        <v>0</v>
      </c>
      <c r="P36" s="24">
        <f>'CapEx Project Detail'!N183</f>
        <v>0</v>
      </c>
      <c r="Q36" s="24">
        <f>'CapEx Project Detail'!P183</f>
        <v>0</v>
      </c>
      <c r="R36" s="24">
        <f>'CapEx Project Detail'!R183</f>
        <v>0</v>
      </c>
      <c r="S36" s="24">
        <f>'CapEx Project Detail'!T183</f>
        <v>0</v>
      </c>
      <c r="T36" s="24">
        <f>'CapEx Project Detail'!V183</f>
        <v>0</v>
      </c>
      <c r="U36" s="24">
        <f>'CapEx Project Detail'!X183</f>
        <v>0</v>
      </c>
      <c r="V36" s="24">
        <f>'CapEx Project Detail'!Z183</f>
        <v>0</v>
      </c>
    </row>
    <row r="37" spans="1:22" ht="13.5" customHeight="1">
      <c r="A37" s="36" t="s">
        <v>64</v>
      </c>
      <c r="B37" s="37">
        <f>'CapEx Project Detail'!B185</f>
        <v>0</v>
      </c>
      <c r="C37" s="24">
        <f>'CapEx Project Detail'!B190</f>
        <v>0</v>
      </c>
      <c r="D37" s="20"/>
      <c r="E37" s="20"/>
      <c r="F37" s="24">
        <f t="shared" si="5"/>
        <v>0</v>
      </c>
      <c r="G37" s="24">
        <f>'CapEx Project Detail'!B191</f>
        <v>0</v>
      </c>
      <c r="H37" s="20"/>
      <c r="I37" s="24">
        <f t="shared" si="6"/>
        <v>0</v>
      </c>
      <c r="J37" s="38">
        <f t="shared" si="7"/>
        <v>0</v>
      </c>
      <c r="K37" s="24">
        <f>'CapEx Project Detail'!D191</f>
        <v>0</v>
      </c>
      <c r="L37" s="24">
        <f>'CapEx Project Detail'!F191</f>
        <v>0</v>
      </c>
      <c r="M37" s="24">
        <f>'CapEx Project Detail'!H191</f>
        <v>0</v>
      </c>
      <c r="N37" s="24">
        <f>'CapEx Project Detail'!J191</f>
        <v>0</v>
      </c>
      <c r="O37" s="24">
        <f>'CapEx Project Detail'!L191</f>
        <v>0</v>
      </c>
      <c r="P37" s="24">
        <f>'CapEx Project Detail'!N191</f>
        <v>0</v>
      </c>
      <c r="Q37" s="24">
        <f>'CapEx Project Detail'!P191</f>
        <v>0</v>
      </c>
      <c r="R37" s="24">
        <f>'CapEx Project Detail'!R191</f>
        <v>0</v>
      </c>
      <c r="S37" s="24">
        <f>'CapEx Project Detail'!T191</f>
        <v>0</v>
      </c>
      <c r="T37" s="24">
        <f>'CapEx Project Detail'!V191</f>
        <v>0</v>
      </c>
      <c r="U37" s="24">
        <f>'CapEx Project Detail'!X191</f>
        <v>0</v>
      </c>
      <c r="V37" s="24">
        <f>'CapEx Project Detail'!Z191</f>
        <v>0</v>
      </c>
    </row>
    <row r="38" spans="1:22" ht="13.5" customHeight="1">
      <c r="A38" s="36" t="s">
        <v>65</v>
      </c>
      <c r="B38" s="37">
        <f>'CapEx Project Detail'!B193</f>
        <v>0</v>
      </c>
      <c r="C38" s="24">
        <f>'CapEx Project Detail'!B198</f>
        <v>0</v>
      </c>
      <c r="D38" s="20"/>
      <c r="E38" s="20"/>
      <c r="F38" s="24">
        <f t="shared" si="5"/>
        <v>0</v>
      </c>
      <c r="G38" s="24">
        <f>'CapEx Project Detail'!B199</f>
        <v>0</v>
      </c>
      <c r="H38" s="20"/>
      <c r="I38" s="24">
        <f t="shared" si="6"/>
        <v>0</v>
      </c>
      <c r="J38" s="38">
        <f t="shared" si="7"/>
        <v>0</v>
      </c>
      <c r="K38" s="24">
        <f>'CapEx Project Detail'!D199</f>
        <v>0</v>
      </c>
      <c r="L38" s="24">
        <f>'CapEx Project Detail'!F199</f>
        <v>0</v>
      </c>
      <c r="M38" s="24">
        <f>'CapEx Project Detail'!H199</f>
        <v>0</v>
      </c>
      <c r="N38" s="24">
        <f>'CapEx Project Detail'!J199</f>
        <v>0</v>
      </c>
      <c r="O38" s="24">
        <f>'CapEx Project Detail'!L199</f>
        <v>0</v>
      </c>
      <c r="P38" s="24">
        <f>'CapEx Project Detail'!N199</f>
        <v>0</v>
      </c>
      <c r="Q38" s="24">
        <f>'CapEx Project Detail'!P199</f>
        <v>0</v>
      </c>
      <c r="R38" s="24">
        <f>'CapEx Project Detail'!R199</f>
        <v>0</v>
      </c>
      <c r="S38" s="24">
        <f>'CapEx Project Detail'!T199</f>
        <v>0</v>
      </c>
      <c r="T38" s="24">
        <f>'CapEx Project Detail'!V199</f>
        <v>0</v>
      </c>
      <c r="U38" s="24">
        <f>'CapEx Project Detail'!X199</f>
        <v>0</v>
      </c>
      <c r="V38" s="24">
        <f>'CapEx Project Detail'!Z199</f>
        <v>0</v>
      </c>
    </row>
    <row r="39" spans="1:22" ht="13.5" customHeight="1">
      <c r="A39" s="36" t="s">
        <v>66</v>
      </c>
      <c r="B39" s="37">
        <f>'CapEx Project Detail'!B201</f>
        <v>0</v>
      </c>
      <c r="C39" s="24">
        <f>'CapEx Project Detail'!B206</f>
        <v>0</v>
      </c>
      <c r="D39" s="20"/>
      <c r="E39" s="20"/>
      <c r="F39" s="24">
        <f t="shared" si="5"/>
        <v>0</v>
      </c>
      <c r="G39" s="24">
        <f>'CapEx Project Detail'!B207</f>
        <v>0</v>
      </c>
      <c r="H39" s="20"/>
      <c r="I39" s="24">
        <f t="shared" si="6"/>
        <v>0</v>
      </c>
      <c r="J39" s="38">
        <f t="shared" si="7"/>
        <v>0</v>
      </c>
      <c r="K39" s="24">
        <f>'CapEx Project Detail'!D207</f>
        <v>0</v>
      </c>
      <c r="L39" s="24">
        <f>'CapEx Project Detail'!F207</f>
        <v>0</v>
      </c>
      <c r="M39" s="24">
        <f>'CapEx Project Detail'!H207</f>
        <v>0</v>
      </c>
      <c r="N39" s="24">
        <f>'CapEx Project Detail'!J207</f>
        <v>0</v>
      </c>
      <c r="O39" s="24">
        <f>'CapEx Project Detail'!L207</f>
        <v>0</v>
      </c>
      <c r="P39" s="24">
        <f>'CapEx Project Detail'!N207</f>
        <v>0</v>
      </c>
      <c r="Q39" s="24">
        <f>'CapEx Project Detail'!P207</f>
        <v>0</v>
      </c>
      <c r="R39" s="24">
        <f>'CapEx Project Detail'!R207</f>
        <v>0</v>
      </c>
      <c r="S39" s="24">
        <f>'CapEx Project Detail'!T207</f>
        <v>0</v>
      </c>
      <c r="T39" s="24">
        <f>'CapEx Project Detail'!V207</f>
        <v>0</v>
      </c>
      <c r="U39" s="24">
        <f>'CapEx Project Detail'!X207</f>
        <v>0</v>
      </c>
      <c r="V39" s="24">
        <f>'CapEx Project Detail'!Z207</f>
        <v>0</v>
      </c>
    </row>
    <row r="40" spans="1:22" ht="13.5" customHeight="1">
      <c r="A40" s="36" t="s">
        <v>67</v>
      </c>
      <c r="B40" s="37">
        <f>'CapEx Project Detail'!B209</f>
        <v>0</v>
      </c>
      <c r="C40" s="24">
        <f>'CapEx Project Detail'!B214</f>
        <v>0</v>
      </c>
      <c r="D40" s="20"/>
      <c r="E40" s="20"/>
      <c r="F40" s="24">
        <f t="shared" si="5"/>
        <v>0</v>
      </c>
      <c r="G40" s="24">
        <f>'CapEx Project Detail'!B215</f>
        <v>0</v>
      </c>
      <c r="H40" s="20"/>
      <c r="I40" s="24">
        <f t="shared" si="6"/>
        <v>0</v>
      </c>
      <c r="J40" s="38">
        <f t="shared" si="7"/>
        <v>0</v>
      </c>
      <c r="K40" s="24">
        <f>'CapEx Project Detail'!D215</f>
        <v>0</v>
      </c>
      <c r="L40" s="24">
        <f>'CapEx Project Detail'!F215</f>
        <v>0</v>
      </c>
      <c r="M40" s="24">
        <f>'CapEx Project Detail'!H215</f>
        <v>0</v>
      </c>
      <c r="N40" s="24">
        <f>'CapEx Project Detail'!J215</f>
        <v>0</v>
      </c>
      <c r="O40" s="24">
        <f>'CapEx Project Detail'!L215</f>
        <v>0</v>
      </c>
      <c r="P40" s="24">
        <f>'CapEx Project Detail'!N215</f>
        <v>0</v>
      </c>
      <c r="Q40" s="24">
        <f>'CapEx Project Detail'!P215</f>
        <v>0</v>
      </c>
      <c r="R40" s="24">
        <f>'CapEx Project Detail'!R215</f>
        <v>0</v>
      </c>
      <c r="S40" s="24">
        <f>'CapEx Project Detail'!T215</f>
        <v>0</v>
      </c>
      <c r="T40" s="24">
        <f>'CapEx Project Detail'!V215</f>
        <v>0</v>
      </c>
      <c r="U40" s="24">
        <f>'CapEx Project Detail'!X215</f>
        <v>0</v>
      </c>
      <c r="V40" s="24">
        <f>'CapEx Project Detail'!Z215</f>
        <v>0</v>
      </c>
    </row>
    <row r="41" spans="1:22" ht="13.5" customHeight="1">
      <c r="A41" s="36" t="s">
        <v>68</v>
      </c>
      <c r="B41" s="37">
        <f>'CapEx Project Detail'!B217</f>
        <v>0</v>
      </c>
      <c r="C41" s="24">
        <f>'CapEx Project Detail'!B222</f>
        <v>0</v>
      </c>
      <c r="D41" s="20"/>
      <c r="E41" s="20"/>
      <c r="F41" s="24">
        <f t="shared" si="5"/>
        <v>0</v>
      </c>
      <c r="G41" s="24">
        <f>'CapEx Project Detail'!B223</f>
        <v>0</v>
      </c>
      <c r="H41" s="20"/>
      <c r="I41" s="24">
        <f t="shared" si="6"/>
        <v>0</v>
      </c>
      <c r="J41" s="38">
        <f t="shared" si="7"/>
        <v>0</v>
      </c>
      <c r="K41" s="24">
        <f>'CapEx Project Detail'!D223</f>
        <v>0</v>
      </c>
      <c r="L41" s="24">
        <f>'CapEx Project Detail'!F223</f>
        <v>0</v>
      </c>
      <c r="M41" s="24">
        <f>'CapEx Project Detail'!H223</f>
        <v>0</v>
      </c>
      <c r="N41" s="24">
        <f>'CapEx Project Detail'!J223</f>
        <v>0</v>
      </c>
      <c r="O41" s="24">
        <f>'CapEx Project Detail'!L223</f>
        <v>0</v>
      </c>
      <c r="P41" s="24">
        <f>'CapEx Project Detail'!N223</f>
        <v>0</v>
      </c>
      <c r="Q41" s="24">
        <f>'CapEx Project Detail'!P223</f>
        <v>0</v>
      </c>
      <c r="R41" s="24">
        <f>'CapEx Project Detail'!R223</f>
        <v>0</v>
      </c>
      <c r="S41" s="24">
        <f>'CapEx Project Detail'!T223</f>
        <v>0</v>
      </c>
      <c r="T41" s="24">
        <f>'CapEx Project Detail'!V223</f>
        <v>0</v>
      </c>
      <c r="U41" s="24">
        <f>'CapEx Project Detail'!X223</f>
        <v>0</v>
      </c>
      <c r="V41" s="24">
        <f>'CapEx Project Detail'!Z223</f>
        <v>0</v>
      </c>
    </row>
    <row r="42" spans="1:22" ht="13.5" customHeight="1">
      <c r="A42" s="36" t="s">
        <v>69</v>
      </c>
      <c r="B42" s="37">
        <f>'CapEx Project Detail'!B225</f>
        <v>0</v>
      </c>
      <c r="C42" s="24">
        <f>'CapEx Project Detail'!B230</f>
        <v>0</v>
      </c>
      <c r="D42" s="20"/>
      <c r="E42" s="20"/>
      <c r="F42" s="24">
        <f t="shared" si="5"/>
        <v>0</v>
      </c>
      <c r="G42" s="24">
        <f>'CapEx Project Detail'!B231</f>
        <v>0</v>
      </c>
      <c r="H42" s="20"/>
      <c r="I42" s="24">
        <f t="shared" si="6"/>
        <v>0</v>
      </c>
      <c r="J42" s="38">
        <f t="shared" si="7"/>
        <v>0</v>
      </c>
      <c r="K42" s="24">
        <f>'CapEx Project Detail'!D231</f>
        <v>0</v>
      </c>
      <c r="L42" s="24">
        <f>'CapEx Project Detail'!F231</f>
        <v>0</v>
      </c>
      <c r="M42" s="24">
        <f>'CapEx Project Detail'!H231</f>
        <v>0</v>
      </c>
      <c r="N42" s="24">
        <f>'CapEx Project Detail'!J231</f>
        <v>0</v>
      </c>
      <c r="O42" s="24">
        <f>'CapEx Project Detail'!L231</f>
        <v>0</v>
      </c>
      <c r="P42" s="24">
        <f>'CapEx Project Detail'!N231</f>
        <v>0</v>
      </c>
      <c r="Q42" s="24">
        <f>'CapEx Project Detail'!P231</f>
        <v>0</v>
      </c>
      <c r="R42" s="24">
        <f>'CapEx Project Detail'!R231</f>
        <v>0</v>
      </c>
      <c r="S42" s="24">
        <f>'CapEx Project Detail'!T231</f>
        <v>0</v>
      </c>
      <c r="T42" s="24">
        <f>'CapEx Project Detail'!V231</f>
        <v>0</v>
      </c>
      <c r="U42" s="24">
        <f>'CapEx Project Detail'!X231</f>
        <v>0</v>
      </c>
      <c r="V42" s="24">
        <f>'CapEx Project Detail'!Z231</f>
        <v>0</v>
      </c>
    </row>
    <row r="43" spans="1:22" ht="13.5" customHeight="1">
      <c r="A43" s="36" t="s">
        <v>70</v>
      </c>
      <c r="B43" s="37">
        <f>'CapEx Project Detail'!B233</f>
        <v>0</v>
      </c>
      <c r="C43" s="24">
        <f>'CapEx Project Detail'!B238</f>
        <v>0</v>
      </c>
      <c r="D43" s="20"/>
      <c r="E43" s="20"/>
      <c r="F43" s="24">
        <f t="shared" si="5"/>
        <v>0</v>
      </c>
      <c r="G43" s="24">
        <f>'CapEx Project Detail'!B239</f>
        <v>0</v>
      </c>
      <c r="H43" s="20"/>
      <c r="I43" s="24">
        <f t="shared" si="6"/>
        <v>0</v>
      </c>
      <c r="J43" s="38">
        <f t="shared" si="7"/>
        <v>0</v>
      </c>
      <c r="K43" s="24">
        <f>'CapEx Project Detail'!D239</f>
        <v>0</v>
      </c>
      <c r="L43" s="24">
        <f>'CapEx Project Detail'!F239</f>
        <v>0</v>
      </c>
      <c r="M43" s="24">
        <f>'CapEx Project Detail'!H239</f>
        <v>0</v>
      </c>
      <c r="N43" s="24">
        <f>'CapEx Project Detail'!J239</f>
        <v>0</v>
      </c>
      <c r="O43" s="24">
        <f>'CapEx Project Detail'!L239</f>
        <v>0</v>
      </c>
      <c r="P43" s="24">
        <f>'CapEx Project Detail'!N239</f>
        <v>0</v>
      </c>
      <c r="Q43" s="24">
        <f>'CapEx Project Detail'!P239</f>
        <v>0</v>
      </c>
      <c r="R43" s="24">
        <f>'CapEx Project Detail'!R239</f>
        <v>0</v>
      </c>
      <c r="S43" s="24">
        <f>'CapEx Project Detail'!T239</f>
        <v>0</v>
      </c>
      <c r="T43" s="24">
        <f>'CapEx Project Detail'!V239</f>
        <v>0</v>
      </c>
      <c r="U43" s="24">
        <f>'CapEx Project Detail'!X239</f>
        <v>0</v>
      </c>
      <c r="V43" s="24">
        <f>'CapEx Project Detail'!Z239</f>
        <v>0</v>
      </c>
    </row>
    <row r="44" spans="1:22" ht="13.5" customHeight="1">
      <c r="A44" s="36" t="s">
        <v>71</v>
      </c>
      <c r="B44" s="37">
        <f>'CapEx Project Detail'!B241</f>
        <v>0</v>
      </c>
      <c r="C44" s="24">
        <f>'CapEx Project Detail'!B246</f>
        <v>0</v>
      </c>
      <c r="D44" s="20"/>
      <c r="E44" s="20"/>
      <c r="F44" s="24">
        <f t="shared" si="5"/>
        <v>0</v>
      </c>
      <c r="G44" s="24">
        <f>'CapEx Project Detail'!B247</f>
        <v>0</v>
      </c>
      <c r="H44" s="20"/>
      <c r="I44" s="24">
        <f t="shared" si="6"/>
        <v>0</v>
      </c>
      <c r="J44" s="38">
        <f t="shared" si="7"/>
        <v>0</v>
      </c>
      <c r="K44" s="24">
        <f>'CapEx Project Detail'!D247</f>
        <v>0</v>
      </c>
      <c r="L44" s="24">
        <f>'CapEx Project Detail'!F247</f>
        <v>0</v>
      </c>
      <c r="M44" s="24">
        <f>'CapEx Project Detail'!H247</f>
        <v>0</v>
      </c>
      <c r="N44" s="24">
        <f>'CapEx Project Detail'!J247</f>
        <v>0</v>
      </c>
      <c r="O44" s="24">
        <f>'CapEx Project Detail'!L247</f>
        <v>0</v>
      </c>
      <c r="P44" s="24">
        <f>'CapEx Project Detail'!N247</f>
        <v>0</v>
      </c>
      <c r="Q44" s="24">
        <f>'CapEx Project Detail'!P247</f>
        <v>0</v>
      </c>
      <c r="R44" s="24">
        <f>'CapEx Project Detail'!R247</f>
        <v>0</v>
      </c>
      <c r="S44" s="24">
        <f>'CapEx Project Detail'!T247</f>
        <v>0</v>
      </c>
      <c r="T44" s="24">
        <f>'CapEx Project Detail'!V247</f>
        <v>0</v>
      </c>
      <c r="U44" s="24">
        <f>'CapEx Project Detail'!X247</f>
        <v>0</v>
      </c>
      <c r="V44" s="24">
        <f>'CapEx Project Detail'!Z247</f>
        <v>0</v>
      </c>
    </row>
    <row r="45" spans="1:22" ht="13.5" customHeight="1">
      <c r="A45" s="36" t="s">
        <v>72</v>
      </c>
      <c r="B45" s="37">
        <f>'CapEx Project Detail'!B249</f>
        <v>0</v>
      </c>
      <c r="C45" s="24">
        <f>'CapEx Project Detail'!B254</f>
        <v>0</v>
      </c>
      <c r="D45" s="20"/>
      <c r="E45" s="20"/>
      <c r="F45" s="24">
        <f t="shared" si="5"/>
        <v>0</v>
      </c>
      <c r="G45" s="24">
        <f>'CapEx Project Detail'!B255</f>
        <v>0</v>
      </c>
      <c r="H45" s="20"/>
      <c r="I45" s="24">
        <f t="shared" si="6"/>
        <v>0</v>
      </c>
      <c r="J45" s="38">
        <f t="shared" si="7"/>
        <v>0</v>
      </c>
      <c r="K45" s="24">
        <f>'CapEx Project Detail'!D255</f>
        <v>0</v>
      </c>
      <c r="L45" s="24">
        <f>'CapEx Project Detail'!F255</f>
        <v>0</v>
      </c>
      <c r="M45" s="24">
        <f>'CapEx Project Detail'!H255</f>
        <v>0</v>
      </c>
      <c r="N45" s="24">
        <f>'CapEx Project Detail'!J255</f>
        <v>0</v>
      </c>
      <c r="O45" s="24">
        <f>'CapEx Project Detail'!L255</f>
        <v>0</v>
      </c>
      <c r="P45" s="24">
        <f>'CapEx Project Detail'!N255</f>
        <v>0</v>
      </c>
      <c r="Q45" s="24">
        <f>'CapEx Project Detail'!P255</f>
        <v>0</v>
      </c>
      <c r="R45" s="24">
        <f>'CapEx Project Detail'!R255</f>
        <v>0</v>
      </c>
      <c r="S45" s="24">
        <f>'CapEx Project Detail'!T255</f>
        <v>0</v>
      </c>
      <c r="T45" s="24">
        <f>'CapEx Project Detail'!V255</f>
        <v>0</v>
      </c>
      <c r="U45" s="24">
        <f>'CapEx Project Detail'!X255</f>
        <v>0</v>
      </c>
      <c r="V45" s="24">
        <f>'CapEx Project Detail'!Z255</f>
        <v>0</v>
      </c>
    </row>
    <row r="46" spans="1:22" ht="13.5" customHeight="1">
      <c r="A46" s="36" t="s">
        <v>73</v>
      </c>
      <c r="B46" s="37">
        <f>'CapEx Project Detail'!B257</f>
        <v>0</v>
      </c>
      <c r="C46" s="24">
        <f>'CapEx Project Detail'!B262</f>
        <v>0</v>
      </c>
      <c r="D46" s="20"/>
      <c r="E46" s="20"/>
      <c r="F46" s="24">
        <f t="shared" si="5"/>
        <v>0</v>
      </c>
      <c r="G46" s="24">
        <f>'CapEx Project Detail'!B263</f>
        <v>0</v>
      </c>
      <c r="H46" s="20"/>
      <c r="I46" s="24">
        <f t="shared" si="6"/>
        <v>0</v>
      </c>
      <c r="J46" s="38">
        <f t="shared" si="7"/>
        <v>0</v>
      </c>
      <c r="K46" s="24">
        <f>'CapEx Project Detail'!D263</f>
        <v>0</v>
      </c>
      <c r="L46" s="24">
        <f>'CapEx Project Detail'!F263</f>
        <v>0</v>
      </c>
      <c r="M46" s="24">
        <f>'CapEx Project Detail'!H263</f>
        <v>0</v>
      </c>
      <c r="N46" s="24">
        <f>'CapEx Project Detail'!J263</f>
        <v>0</v>
      </c>
      <c r="O46" s="24">
        <f>'CapEx Project Detail'!L263</f>
        <v>0</v>
      </c>
      <c r="P46" s="24">
        <f>'CapEx Project Detail'!N263</f>
        <v>0</v>
      </c>
      <c r="Q46" s="24">
        <f>'CapEx Project Detail'!P263</f>
        <v>0</v>
      </c>
      <c r="R46" s="24">
        <f>'CapEx Project Detail'!R263</f>
        <v>0</v>
      </c>
      <c r="S46" s="24">
        <f>'CapEx Project Detail'!T263</f>
        <v>0</v>
      </c>
      <c r="T46" s="24">
        <f>'CapEx Project Detail'!V263</f>
        <v>0</v>
      </c>
      <c r="U46" s="24">
        <f>'CapEx Project Detail'!X263</f>
        <v>0</v>
      </c>
      <c r="V46" s="24">
        <f>'CapEx Project Detail'!Z263</f>
        <v>0</v>
      </c>
    </row>
    <row r="47" spans="1:22" ht="13.5" customHeight="1">
      <c r="A47" s="36" t="s">
        <v>74</v>
      </c>
      <c r="B47" s="37">
        <f>'CapEx Project Detail'!B265</f>
        <v>0</v>
      </c>
      <c r="C47" s="24">
        <f>'CapEx Project Detail'!B270</f>
        <v>0</v>
      </c>
      <c r="D47" s="20"/>
      <c r="E47" s="20"/>
      <c r="F47" s="24">
        <f t="shared" ref="F47:F78" si="8">C47+D47+E47</f>
        <v>0</v>
      </c>
      <c r="G47" s="24">
        <f>'CapEx Project Detail'!B271</f>
        <v>0</v>
      </c>
      <c r="H47" s="20"/>
      <c r="I47" s="24">
        <f t="shared" ref="I47:I78" si="9">G47-H47</f>
        <v>0</v>
      </c>
      <c r="J47" s="38">
        <f t="shared" ref="J47:J78" si="10">F47-G47</f>
        <v>0</v>
      </c>
      <c r="K47" s="24">
        <f>'CapEx Project Detail'!D271</f>
        <v>0</v>
      </c>
      <c r="L47" s="24">
        <f>'CapEx Project Detail'!F271</f>
        <v>0</v>
      </c>
      <c r="M47" s="24">
        <f>'CapEx Project Detail'!H271</f>
        <v>0</v>
      </c>
      <c r="N47" s="24">
        <f>'CapEx Project Detail'!J271</f>
        <v>0</v>
      </c>
      <c r="O47" s="24">
        <f>'CapEx Project Detail'!L271</f>
        <v>0</v>
      </c>
      <c r="P47" s="24">
        <f>'CapEx Project Detail'!N271</f>
        <v>0</v>
      </c>
      <c r="Q47" s="24">
        <f>'CapEx Project Detail'!P271</f>
        <v>0</v>
      </c>
      <c r="R47" s="24">
        <f>'CapEx Project Detail'!R271</f>
        <v>0</v>
      </c>
      <c r="S47" s="24">
        <f>'CapEx Project Detail'!T271</f>
        <v>0</v>
      </c>
      <c r="T47" s="24">
        <f>'CapEx Project Detail'!V271</f>
        <v>0</v>
      </c>
      <c r="U47" s="24">
        <f>'CapEx Project Detail'!X271</f>
        <v>0</v>
      </c>
      <c r="V47" s="24">
        <f>'CapEx Project Detail'!Z271</f>
        <v>0</v>
      </c>
    </row>
    <row r="48" spans="1:22" ht="13.5" customHeight="1">
      <c r="A48" s="36" t="s">
        <v>75</v>
      </c>
      <c r="B48" s="37">
        <f>'CapEx Project Detail'!B273</f>
        <v>0</v>
      </c>
      <c r="C48" s="24">
        <f>'CapEx Project Detail'!B278</f>
        <v>0</v>
      </c>
      <c r="D48" s="20"/>
      <c r="E48" s="20"/>
      <c r="F48" s="24">
        <f t="shared" si="8"/>
        <v>0</v>
      </c>
      <c r="G48" s="24">
        <f>'CapEx Project Detail'!B279</f>
        <v>0</v>
      </c>
      <c r="H48" s="20"/>
      <c r="I48" s="24">
        <f t="shared" si="9"/>
        <v>0</v>
      </c>
      <c r="J48" s="38">
        <f t="shared" si="10"/>
        <v>0</v>
      </c>
      <c r="K48" s="24">
        <f>'CapEx Project Detail'!D279</f>
        <v>0</v>
      </c>
      <c r="L48" s="24">
        <f>'CapEx Project Detail'!F279</f>
        <v>0</v>
      </c>
      <c r="M48" s="24">
        <f>'CapEx Project Detail'!H279</f>
        <v>0</v>
      </c>
      <c r="N48" s="24">
        <f>'CapEx Project Detail'!J279</f>
        <v>0</v>
      </c>
      <c r="O48" s="24">
        <f>'CapEx Project Detail'!L279</f>
        <v>0</v>
      </c>
      <c r="P48" s="24">
        <f>'CapEx Project Detail'!N279</f>
        <v>0</v>
      </c>
      <c r="Q48" s="24">
        <f>'CapEx Project Detail'!P279</f>
        <v>0</v>
      </c>
      <c r="R48" s="24">
        <f>'CapEx Project Detail'!R279</f>
        <v>0</v>
      </c>
      <c r="S48" s="24">
        <f>'CapEx Project Detail'!T279</f>
        <v>0</v>
      </c>
      <c r="T48" s="24">
        <f>'CapEx Project Detail'!V279</f>
        <v>0</v>
      </c>
      <c r="U48" s="24">
        <f>'CapEx Project Detail'!X279</f>
        <v>0</v>
      </c>
      <c r="V48" s="24">
        <f>'CapEx Project Detail'!Z279</f>
        <v>0</v>
      </c>
    </row>
    <row r="49" spans="1:22" ht="13.5" customHeight="1">
      <c r="A49" s="36" t="s">
        <v>76</v>
      </c>
      <c r="B49" s="37">
        <f>'CapEx Project Detail'!B281</f>
        <v>0</v>
      </c>
      <c r="C49" s="24">
        <f>'CapEx Project Detail'!B286</f>
        <v>0</v>
      </c>
      <c r="D49" s="20"/>
      <c r="E49" s="20"/>
      <c r="F49" s="24">
        <f t="shared" si="8"/>
        <v>0</v>
      </c>
      <c r="G49" s="24">
        <f>'CapEx Project Detail'!B287</f>
        <v>0</v>
      </c>
      <c r="H49" s="20"/>
      <c r="I49" s="24">
        <f t="shared" si="9"/>
        <v>0</v>
      </c>
      <c r="J49" s="38">
        <f t="shared" si="10"/>
        <v>0</v>
      </c>
      <c r="K49" s="24">
        <f>'CapEx Project Detail'!D287</f>
        <v>0</v>
      </c>
      <c r="L49" s="24">
        <f>'CapEx Project Detail'!F287</f>
        <v>0</v>
      </c>
      <c r="M49" s="24">
        <f>'CapEx Project Detail'!H287</f>
        <v>0</v>
      </c>
      <c r="N49" s="24">
        <f>'CapEx Project Detail'!J287</f>
        <v>0</v>
      </c>
      <c r="O49" s="24">
        <f>'CapEx Project Detail'!L287</f>
        <v>0</v>
      </c>
      <c r="P49" s="24">
        <f>'CapEx Project Detail'!N287</f>
        <v>0</v>
      </c>
      <c r="Q49" s="24">
        <f>'CapEx Project Detail'!P287</f>
        <v>0</v>
      </c>
      <c r="R49" s="24">
        <f>'CapEx Project Detail'!R287</f>
        <v>0</v>
      </c>
      <c r="S49" s="24">
        <f>'CapEx Project Detail'!T287</f>
        <v>0</v>
      </c>
      <c r="T49" s="24">
        <f>'CapEx Project Detail'!V287</f>
        <v>0</v>
      </c>
      <c r="U49" s="24">
        <f>'CapEx Project Detail'!X287</f>
        <v>0</v>
      </c>
      <c r="V49" s="24">
        <f>'CapEx Project Detail'!Z287</f>
        <v>0</v>
      </c>
    </row>
    <row r="50" spans="1:22" ht="13.5" customHeight="1">
      <c r="A50" s="36" t="s">
        <v>77</v>
      </c>
      <c r="B50" s="37">
        <f>'CapEx Project Detail'!B289</f>
        <v>0</v>
      </c>
      <c r="C50" s="24">
        <f>'CapEx Project Detail'!B294</f>
        <v>0</v>
      </c>
      <c r="D50" s="20"/>
      <c r="E50" s="20"/>
      <c r="F50" s="24">
        <f t="shared" si="8"/>
        <v>0</v>
      </c>
      <c r="G50" s="24">
        <f>'CapEx Project Detail'!B295</f>
        <v>0</v>
      </c>
      <c r="H50" s="20"/>
      <c r="I50" s="24">
        <f t="shared" si="9"/>
        <v>0</v>
      </c>
      <c r="J50" s="38">
        <f t="shared" si="10"/>
        <v>0</v>
      </c>
      <c r="K50" s="24">
        <f>'CapEx Project Detail'!D295</f>
        <v>0</v>
      </c>
      <c r="L50" s="24">
        <f>'CapEx Project Detail'!F295</f>
        <v>0</v>
      </c>
      <c r="M50" s="24">
        <f>'CapEx Project Detail'!H295</f>
        <v>0</v>
      </c>
      <c r="N50" s="24">
        <f>'CapEx Project Detail'!J295</f>
        <v>0</v>
      </c>
      <c r="O50" s="24">
        <f>'CapEx Project Detail'!L295</f>
        <v>0</v>
      </c>
      <c r="P50" s="24">
        <f>'CapEx Project Detail'!N295</f>
        <v>0</v>
      </c>
      <c r="Q50" s="24">
        <f>'CapEx Project Detail'!P295</f>
        <v>0</v>
      </c>
      <c r="R50" s="24">
        <f>'CapEx Project Detail'!R295</f>
        <v>0</v>
      </c>
      <c r="S50" s="24">
        <f>'CapEx Project Detail'!T295</f>
        <v>0</v>
      </c>
      <c r="T50" s="24">
        <f>'CapEx Project Detail'!V295</f>
        <v>0</v>
      </c>
      <c r="U50" s="24">
        <f>'CapEx Project Detail'!X295</f>
        <v>0</v>
      </c>
      <c r="V50" s="24">
        <f>'CapEx Project Detail'!Z295</f>
        <v>0</v>
      </c>
    </row>
    <row r="51" spans="1:22" ht="13.5" customHeight="1">
      <c r="A51" s="36" t="s">
        <v>78</v>
      </c>
      <c r="B51" s="37">
        <f>'CapEx Project Detail'!B297</f>
        <v>0</v>
      </c>
      <c r="C51" s="24">
        <f>'CapEx Project Detail'!B302</f>
        <v>0</v>
      </c>
      <c r="D51" s="20"/>
      <c r="E51" s="20"/>
      <c r="F51" s="24">
        <f t="shared" si="8"/>
        <v>0</v>
      </c>
      <c r="G51" s="24">
        <f>'CapEx Project Detail'!B303</f>
        <v>0</v>
      </c>
      <c r="H51" s="20"/>
      <c r="I51" s="24">
        <f t="shared" si="9"/>
        <v>0</v>
      </c>
      <c r="J51" s="38">
        <f t="shared" si="10"/>
        <v>0</v>
      </c>
      <c r="K51" s="24">
        <f>'CapEx Project Detail'!D303</f>
        <v>0</v>
      </c>
      <c r="L51" s="24">
        <f>'CapEx Project Detail'!F303</f>
        <v>0</v>
      </c>
      <c r="M51" s="24">
        <f>'CapEx Project Detail'!H303</f>
        <v>0</v>
      </c>
      <c r="N51" s="24">
        <f>'CapEx Project Detail'!J303</f>
        <v>0</v>
      </c>
      <c r="O51" s="24">
        <f>'CapEx Project Detail'!L303</f>
        <v>0</v>
      </c>
      <c r="P51" s="24">
        <f>'CapEx Project Detail'!N303</f>
        <v>0</v>
      </c>
      <c r="Q51" s="24">
        <f>'CapEx Project Detail'!P303</f>
        <v>0</v>
      </c>
      <c r="R51" s="24">
        <f>'CapEx Project Detail'!R303</f>
        <v>0</v>
      </c>
      <c r="S51" s="24">
        <f>'CapEx Project Detail'!T303</f>
        <v>0</v>
      </c>
      <c r="T51" s="24">
        <f>'CapEx Project Detail'!V303</f>
        <v>0</v>
      </c>
      <c r="U51" s="24">
        <f>'CapEx Project Detail'!X303</f>
        <v>0</v>
      </c>
      <c r="V51" s="24">
        <f>'CapEx Project Detail'!Z303</f>
        <v>0</v>
      </c>
    </row>
    <row r="52" spans="1:22" ht="13.5" customHeight="1">
      <c r="A52" s="36" t="s">
        <v>79</v>
      </c>
      <c r="B52" s="37">
        <f>'CapEx Project Detail'!B305</f>
        <v>0</v>
      </c>
      <c r="C52" s="24">
        <f>'CapEx Project Detail'!B310</f>
        <v>0</v>
      </c>
      <c r="D52" s="20"/>
      <c r="E52" s="20"/>
      <c r="F52" s="24">
        <f t="shared" si="8"/>
        <v>0</v>
      </c>
      <c r="G52" s="24">
        <f>'CapEx Project Detail'!B311</f>
        <v>0</v>
      </c>
      <c r="H52" s="20"/>
      <c r="I52" s="24">
        <f t="shared" si="9"/>
        <v>0</v>
      </c>
      <c r="J52" s="38">
        <f t="shared" si="10"/>
        <v>0</v>
      </c>
      <c r="K52" s="24">
        <f>'CapEx Project Detail'!D311</f>
        <v>0</v>
      </c>
      <c r="L52" s="24">
        <f>'CapEx Project Detail'!F311</f>
        <v>0</v>
      </c>
      <c r="M52" s="24">
        <f>'CapEx Project Detail'!H311</f>
        <v>0</v>
      </c>
      <c r="N52" s="24">
        <f>'CapEx Project Detail'!J311</f>
        <v>0</v>
      </c>
      <c r="O52" s="24">
        <f>'CapEx Project Detail'!L311</f>
        <v>0</v>
      </c>
      <c r="P52" s="24">
        <f>'CapEx Project Detail'!N311</f>
        <v>0</v>
      </c>
      <c r="Q52" s="24">
        <f>'CapEx Project Detail'!P311</f>
        <v>0</v>
      </c>
      <c r="R52" s="24">
        <f>'CapEx Project Detail'!R311</f>
        <v>0</v>
      </c>
      <c r="S52" s="24">
        <f>'CapEx Project Detail'!T311</f>
        <v>0</v>
      </c>
      <c r="T52" s="24">
        <f>'CapEx Project Detail'!V311</f>
        <v>0</v>
      </c>
      <c r="U52" s="24">
        <f>'CapEx Project Detail'!X311</f>
        <v>0</v>
      </c>
      <c r="V52" s="24">
        <f>'CapEx Project Detail'!Z311</f>
        <v>0</v>
      </c>
    </row>
    <row r="53" spans="1:22" ht="13.5" customHeight="1">
      <c r="A53" s="36" t="s">
        <v>80</v>
      </c>
      <c r="B53" s="37">
        <f>'CapEx Project Detail'!B313</f>
        <v>0</v>
      </c>
      <c r="C53" s="24">
        <f>'CapEx Project Detail'!B318</f>
        <v>0</v>
      </c>
      <c r="D53" s="20"/>
      <c r="E53" s="20"/>
      <c r="F53" s="24">
        <f t="shared" si="8"/>
        <v>0</v>
      </c>
      <c r="G53" s="24">
        <f>'CapEx Project Detail'!B319</f>
        <v>0</v>
      </c>
      <c r="H53" s="20"/>
      <c r="I53" s="24">
        <f t="shared" si="9"/>
        <v>0</v>
      </c>
      <c r="J53" s="38">
        <f t="shared" si="10"/>
        <v>0</v>
      </c>
      <c r="K53" s="24">
        <f>'CapEx Project Detail'!D319</f>
        <v>0</v>
      </c>
      <c r="L53" s="24">
        <f>'CapEx Project Detail'!F319</f>
        <v>0</v>
      </c>
      <c r="M53" s="24">
        <f>'CapEx Project Detail'!H319</f>
        <v>0</v>
      </c>
      <c r="N53" s="24">
        <f>'CapEx Project Detail'!J319</f>
        <v>0</v>
      </c>
      <c r="O53" s="24">
        <f>'CapEx Project Detail'!L319</f>
        <v>0</v>
      </c>
      <c r="P53" s="24">
        <f>'CapEx Project Detail'!N319</f>
        <v>0</v>
      </c>
      <c r="Q53" s="24">
        <f>'CapEx Project Detail'!P319</f>
        <v>0</v>
      </c>
      <c r="R53" s="24">
        <f>'CapEx Project Detail'!R319</f>
        <v>0</v>
      </c>
      <c r="S53" s="24">
        <f>'CapEx Project Detail'!T319</f>
        <v>0</v>
      </c>
      <c r="T53" s="24">
        <f>'CapEx Project Detail'!V319</f>
        <v>0</v>
      </c>
      <c r="U53" s="24">
        <f>'CapEx Project Detail'!X319</f>
        <v>0</v>
      </c>
      <c r="V53" s="24">
        <f>'CapEx Project Detail'!Z319</f>
        <v>0</v>
      </c>
    </row>
    <row r="54" spans="1:22" ht="13.5" customHeight="1">
      <c r="A54" s="36" t="s">
        <v>81</v>
      </c>
      <c r="B54" s="37">
        <f>'CapEx Project Detail'!B321</f>
        <v>0</v>
      </c>
      <c r="C54" s="24">
        <f>'CapEx Project Detail'!B326</f>
        <v>0</v>
      </c>
      <c r="D54" s="20"/>
      <c r="E54" s="20"/>
      <c r="F54" s="24">
        <f t="shared" si="8"/>
        <v>0</v>
      </c>
      <c r="G54" s="24">
        <f>'CapEx Project Detail'!B327</f>
        <v>0</v>
      </c>
      <c r="H54" s="20"/>
      <c r="I54" s="24">
        <f t="shared" si="9"/>
        <v>0</v>
      </c>
      <c r="J54" s="38">
        <f t="shared" si="10"/>
        <v>0</v>
      </c>
      <c r="K54" s="24">
        <f>'CapEx Project Detail'!D327</f>
        <v>0</v>
      </c>
      <c r="L54" s="24">
        <f>'CapEx Project Detail'!F327</f>
        <v>0</v>
      </c>
      <c r="M54" s="24">
        <f>'CapEx Project Detail'!H327</f>
        <v>0</v>
      </c>
      <c r="N54" s="24">
        <f>'CapEx Project Detail'!J327</f>
        <v>0</v>
      </c>
      <c r="O54" s="24">
        <f>'CapEx Project Detail'!L327</f>
        <v>0</v>
      </c>
      <c r="P54" s="24">
        <f>'CapEx Project Detail'!N327</f>
        <v>0</v>
      </c>
      <c r="Q54" s="24">
        <f>'CapEx Project Detail'!P327</f>
        <v>0</v>
      </c>
      <c r="R54" s="24">
        <f>'CapEx Project Detail'!R327</f>
        <v>0</v>
      </c>
      <c r="S54" s="24">
        <f>'CapEx Project Detail'!T327</f>
        <v>0</v>
      </c>
      <c r="T54" s="24">
        <f>'CapEx Project Detail'!V327</f>
        <v>0</v>
      </c>
      <c r="U54" s="24">
        <f>'CapEx Project Detail'!X327</f>
        <v>0</v>
      </c>
      <c r="V54" s="24">
        <f>'CapEx Project Detail'!Z327</f>
        <v>0</v>
      </c>
    </row>
    <row r="55" spans="1:22" ht="13.5" customHeight="1">
      <c r="A55" s="36" t="s">
        <v>82</v>
      </c>
      <c r="B55" s="37">
        <f>'CapEx Project Detail'!B329</f>
        <v>0</v>
      </c>
      <c r="C55" s="24">
        <f>'CapEx Project Detail'!B334</f>
        <v>0</v>
      </c>
      <c r="D55" s="20"/>
      <c r="E55" s="20"/>
      <c r="F55" s="24">
        <f t="shared" si="8"/>
        <v>0</v>
      </c>
      <c r="G55" s="24">
        <f>'CapEx Project Detail'!B335</f>
        <v>0</v>
      </c>
      <c r="H55" s="20"/>
      <c r="I55" s="24">
        <f t="shared" si="9"/>
        <v>0</v>
      </c>
      <c r="J55" s="38">
        <f t="shared" si="10"/>
        <v>0</v>
      </c>
      <c r="K55" s="24">
        <f>'CapEx Project Detail'!D335</f>
        <v>0</v>
      </c>
      <c r="L55" s="24">
        <f>'CapEx Project Detail'!F335</f>
        <v>0</v>
      </c>
      <c r="M55" s="24">
        <f>'CapEx Project Detail'!H335</f>
        <v>0</v>
      </c>
      <c r="N55" s="24">
        <f>'CapEx Project Detail'!J335</f>
        <v>0</v>
      </c>
      <c r="O55" s="24">
        <f>'CapEx Project Detail'!L335</f>
        <v>0</v>
      </c>
      <c r="P55" s="24">
        <f>'CapEx Project Detail'!N335</f>
        <v>0</v>
      </c>
      <c r="Q55" s="24">
        <f>'CapEx Project Detail'!P335</f>
        <v>0</v>
      </c>
      <c r="R55" s="24">
        <f>'CapEx Project Detail'!R335</f>
        <v>0</v>
      </c>
      <c r="S55" s="24">
        <f>'CapEx Project Detail'!T335</f>
        <v>0</v>
      </c>
      <c r="T55" s="24">
        <f>'CapEx Project Detail'!V335</f>
        <v>0</v>
      </c>
      <c r="U55" s="24">
        <f>'CapEx Project Detail'!X335</f>
        <v>0</v>
      </c>
      <c r="V55" s="24">
        <f>'CapEx Project Detail'!Z335</f>
        <v>0</v>
      </c>
    </row>
    <row r="56" spans="1:22" ht="13.5" customHeight="1">
      <c r="A56" s="36" t="s">
        <v>83</v>
      </c>
      <c r="B56" s="37">
        <f>'CapEx Project Detail'!B337</f>
        <v>0</v>
      </c>
      <c r="C56" s="24">
        <f>'CapEx Project Detail'!B342</f>
        <v>0</v>
      </c>
      <c r="D56" s="20"/>
      <c r="E56" s="20"/>
      <c r="F56" s="24">
        <f t="shared" si="8"/>
        <v>0</v>
      </c>
      <c r="G56" s="24">
        <f>'CapEx Project Detail'!B343</f>
        <v>0</v>
      </c>
      <c r="H56" s="20"/>
      <c r="I56" s="24">
        <f t="shared" si="9"/>
        <v>0</v>
      </c>
      <c r="J56" s="38">
        <f t="shared" si="10"/>
        <v>0</v>
      </c>
      <c r="K56" s="24">
        <f>'CapEx Project Detail'!D343</f>
        <v>0</v>
      </c>
      <c r="L56" s="24">
        <f>'CapEx Project Detail'!F343</f>
        <v>0</v>
      </c>
      <c r="M56" s="24">
        <f>'CapEx Project Detail'!H343</f>
        <v>0</v>
      </c>
      <c r="N56" s="24">
        <f>'CapEx Project Detail'!J343</f>
        <v>0</v>
      </c>
      <c r="O56" s="24">
        <f>'CapEx Project Detail'!L343</f>
        <v>0</v>
      </c>
      <c r="P56" s="24">
        <f>'CapEx Project Detail'!N343</f>
        <v>0</v>
      </c>
      <c r="Q56" s="24">
        <f>'CapEx Project Detail'!P343</f>
        <v>0</v>
      </c>
      <c r="R56" s="24">
        <f>'CapEx Project Detail'!R343</f>
        <v>0</v>
      </c>
      <c r="S56" s="24">
        <f>'CapEx Project Detail'!T343</f>
        <v>0</v>
      </c>
      <c r="T56" s="24">
        <f>'CapEx Project Detail'!V343</f>
        <v>0</v>
      </c>
      <c r="U56" s="24">
        <f>'CapEx Project Detail'!X343</f>
        <v>0</v>
      </c>
      <c r="V56" s="24">
        <f>'CapEx Project Detail'!Z343</f>
        <v>0</v>
      </c>
    </row>
    <row r="57" spans="1:22" ht="13.5" customHeight="1">
      <c r="A57" s="36" t="s">
        <v>84</v>
      </c>
      <c r="B57" s="37">
        <f>'CapEx Project Detail'!B345</f>
        <v>0</v>
      </c>
      <c r="C57" s="24">
        <f>'CapEx Project Detail'!B350</f>
        <v>0</v>
      </c>
      <c r="D57" s="20"/>
      <c r="E57" s="20"/>
      <c r="F57" s="24">
        <f t="shared" si="8"/>
        <v>0</v>
      </c>
      <c r="G57" s="24">
        <f>'CapEx Project Detail'!B351</f>
        <v>0</v>
      </c>
      <c r="H57" s="20"/>
      <c r="I57" s="24">
        <f t="shared" si="9"/>
        <v>0</v>
      </c>
      <c r="J57" s="38">
        <f t="shared" si="10"/>
        <v>0</v>
      </c>
      <c r="K57" s="24">
        <f>'CapEx Project Detail'!D351</f>
        <v>0</v>
      </c>
      <c r="L57" s="24">
        <f>'CapEx Project Detail'!F351</f>
        <v>0</v>
      </c>
      <c r="M57" s="24">
        <f>'CapEx Project Detail'!H351</f>
        <v>0</v>
      </c>
      <c r="N57" s="24">
        <f>'CapEx Project Detail'!J351</f>
        <v>0</v>
      </c>
      <c r="O57" s="24">
        <f>'CapEx Project Detail'!L351</f>
        <v>0</v>
      </c>
      <c r="P57" s="24">
        <f>'CapEx Project Detail'!N351</f>
        <v>0</v>
      </c>
      <c r="Q57" s="24">
        <f>'CapEx Project Detail'!P351</f>
        <v>0</v>
      </c>
      <c r="R57" s="24">
        <f>'CapEx Project Detail'!R351</f>
        <v>0</v>
      </c>
      <c r="S57" s="24">
        <f>'CapEx Project Detail'!T351</f>
        <v>0</v>
      </c>
      <c r="T57" s="24">
        <f>'CapEx Project Detail'!V351</f>
        <v>0</v>
      </c>
      <c r="U57" s="24">
        <f>'CapEx Project Detail'!X351</f>
        <v>0</v>
      </c>
      <c r="V57" s="24">
        <f>'CapEx Project Detail'!Z351</f>
        <v>0</v>
      </c>
    </row>
    <row r="58" spans="1:22" ht="13.5" customHeight="1">
      <c r="A58" s="36" t="s">
        <v>85</v>
      </c>
      <c r="B58" s="37">
        <f>'CapEx Project Detail'!B353</f>
        <v>0</v>
      </c>
      <c r="C58" s="24">
        <f>'CapEx Project Detail'!B358</f>
        <v>0</v>
      </c>
      <c r="D58" s="20"/>
      <c r="E58" s="20"/>
      <c r="F58" s="24">
        <f t="shared" si="8"/>
        <v>0</v>
      </c>
      <c r="G58" s="24">
        <f>'CapEx Project Detail'!B359</f>
        <v>0</v>
      </c>
      <c r="H58" s="20"/>
      <c r="I58" s="24">
        <f t="shared" si="9"/>
        <v>0</v>
      </c>
      <c r="J58" s="38">
        <f t="shared" si="10"/>
        <v>0</v>
      </c>
      <c r="K58" s="24">
        <f>'CapEx Project Detail'!D359</f>
        <v>0</v>
      </c>
      <c r="L58" s="24">
        <f>'CapEx Project Detail'!F359</f>
        <v>0</v>
      </c>
      <c r="M58" s="24">
        <f>'CapEx Project Detail'!H359</f>
        <v>0</v>
      </c>
      <c r="N58" s="24">
        <f>'CapEx Project Detail'!J359</f>
        <v>0</v>
      </c>
      <c r="O58" s="24">
        <f>'CapEx Project Detail'!L359</f>
        <v>0</v>
      </c>
      <c r="P58" s="24">
        <f>'CapEx Project Detail'!N359</f>
        <v>0</v>
      </c>
      <c r="Q58" s="24">
        <f>'CapEx Project Detail'!P359</f>
        <v>0</v>
      </c>
      <c r="R58" s="24">
        <f>'CapEx Project Detail'!R359</f>
        <v>0</v>
      </c>
      <c r="S58" s="24">
        <f>'CapEx Project Detail'!T359</f>
        <v>0</v>
      </c>
      <c r="T58" s="24">
        <f>'CapEx Project Detail'!V359</f>
        <v>0</v>
      </c>
      <c r="U58" s="24">
        <f>'CapEx Project Detail'!X359</f>
        <v>0</v>
      </c>
      <c r="V58" s="24">
        <f>'CapEx Project Detail'!Z359</f>
        <v>0</v>
      </c>
    </row>
    <row r="59" spans="1:22" ht="13.5" customHeight="1">
      <c r="A59" s="36" t="s">
        <v>86</v>
      </c>
      <c r="B59" s="37">
        <f>'CapEx Project Detail'!B361</f>
        <v>0</v>
      </c>
      <c r="C59" s="24">
        <f>'CapEx Project Detail'!B366</f>
        <v>0</v>
      </c>
      <c r="D59" s="20"/>
      <c r="E59" s="20"/>
      <c r="F59" s="24">
        <f t="shared" si="8"/>
        <v>0</v>
      </c>
      <c r="G59" s="24">
        <f>'CapEx Project Detail'!B367</f>
        <v>0</v>
      </c>
      <c r="H59" s="20"/>
      <c r="I59" s="24">
        <f t="shared" si="9"/>
        <v>0</v>
      </c>
      <c r="J59" s="38">
        <f t="shared" si="10"/>
        <v>0</v>
      </c>
      <c r="K59" s="24">
        <f>'CapEx Project Detail'!D367</f>
        <v>0</v>
      </c>
      <c r="L59" s="24">
        <f>'CapEx Project Detail'!F367</f>
        <v>0</v>
      </c>
      <c r="M59" s="24">
        <f>'CapEx Project Detail'!H367</f>
        <v>0</v>
      </c>
      <c r="N59" s="24">
        <f>'CapEx Project Detail'!J367</f>
        <v>0</v>
      </c>
      <c r="O59" s="24">
        <f>'CapEx Project Detail'!L367</f>
        <v>0</v>
      </c>
      <c r="P59" s="24">
        <f>'CapEx Project Detail'!N367</f>
        <v>0</v>
      </c>
      <c r="Q59" s="24">
        <f>'CapEx Project Detail'!P367</f>
        <v>0</v>
      </c>
      <c r="R59" s="24">
        <f>'CapEx Project Detail'!R367</f>
        <v>0</v>
      </c>
      <c r="S59" s="24">
        <f>'CapEx Project Detail'!T367</f>
        <v>0</v>
      </c>
      <c r="T59" s="24">
        <f>'CapEx Project Detail'!V367</f>
        <v>0</v>
      </c>
      <c r="U59" s="24">
        <f>'CapEx Project Detail'!X367</f>
        <v>0</v>
      </c>
      <c r="V59" s="24">
        <f>'CapEx Project Detail'!Z367</f>
        <v>0</v>
      </c>
    </row>
    <row r="60" spans="1:22" ht="13.5" customHeight="1">
      <c r="A60" s="36" t="s">
        <v>87</v>
      </c>
      <c r="B60" s="37">
        <f>'CapEx Project Detail'!B369</f>
        <v>0</v>
      </c>
      <c r="C60" s="24">
        <f>'CapEx Project Detail'!B374</f>
        <v>0</v>
      </c>
      <c r="D60" s="20"/>
      <c r="E60" s="20"/>
      <c r="F60" s="24">
        <f t="shared" si="8"/>
        <v>0</v>
      </c>
      <c r="G60" s="24">
        <f>'CapEx Project Detail'!B375</f>
        <v>0</v>
      </c>
      <c r="H60" s="20"/>
      <c r="I60" s="24">
        <f t="shared" si="9"/>
        <v>0</v>
      </c>
      <c r="J60" s="38">
        <f t="shared" si="10"/>
        <v>0</v>
      </c>
      <c r="K60" s="24">
        <f>'CapEx Project Detail'!D375</f>
        <v>0</v>
      </c>
      <c r="L60" s="24">
        <f>'CapEx Project Detail'!F375</f>
        <v>0</v>
      </c>
      <c r="M60" s="24">
        <f>'CapEx Project Detail'!H375</f>
        <v>0</v>
      </c>
      <c r="N60" s="24">
        <f>'CapEx Project Detail'!J375</f>
        <v>0</v>
      </c>
      <c r="O60" s="24">
        <f>'CapEx Project Detail'!L375</f>
        <v>0</v>
      </c>
      <c r="P60" s="24">
        <f>'CapEx Project Detail'!N375</f>
        <v>0</v>
      </c>
      <c r="Q60" s="24">
        <f>'CapEx Project Detail'!P375</f>
        <v>0</v>
      </c>
      <c r="R60" s="24">
        <f>'CapEx Project Detail'!R375</f>
        <v>0</v>
      </c>
      <c r="S60" s="24">
        <f>'CapEx Project Detail'!T375</f>
        <v>0</v>
      </c>
      <c r="T60" s="24">
        <f>'CapEx Project Detail'!V375</f>
        <v>0</v>
      </c>
      <c r="U60" s="24">
        <f>'CapEx Project Detail'!X375</f>
        <v>0</v>
      </c>
      <c r="V60" s="24">
        <f>'CapEx Project Detail'!Z375</f>
        <v>0</v>
      </c>
    </row>
    <row r="61" spans="1:22" ht="13.5" customHeight="1">
      <c r="A61" s="36" t="s">
        <v>88</v>
      </c>
      <c r="B61" s="37">
        <f>'CapEx Project Detail'!B377</f>
        <v>0</v>
      </c>
      <c r="C61" s="24">
        <f>'CapEx Project Detail'!B382</f>
        <v>0</v>
      </c>
      <c r="D61" s="20"/>
      <c r="E61" s="20"/>
      <c r="F61" s="24">
        <f t="shared" si="8"/>
        <v>0</v>
      </c>
      <c r="G61" s="24">
        <f>'CapEx Project Detail'!B383</f>
        <v>0</v>
      </c>
      <c r="H61" s="20"/>
      <c r="I61" s="24">
        <f t="shared" si="9"/>
        <v>0</v>
      </c>
      <c r="J61" s="38">
        <f t="shared" si="10"/>
        <v>0</v>
      </c>
      <c r="K61" s="24">
        <f>'CapEx Project Detail'!D383</f>
        <v>0</v>
      </c>
      <c r="L61" s="24">
        <f>'CapEx Project Detail'!F383</f>
        <v>0</v>
      </c>
      <c r="M61" s="24">
        <f>'CapEx Project Detail'!H383</f>
        <v>0</v>
      </c>
      <c r="N61" s="24">
        <f>'CapEx Project Detail'!J383</f>
        <v>0</v>
      </c>
      <c r="O61" s="24">
        <f>'CapEx Project Detail'!L383</f>
        <v>0</v>
      </c>
      <c r="P61" s="24">
        <f>'CapEx Project Detail'!N383</f>
        <v>0</v>
      </c>
      <c r="Q61" s="24">
        <f>'CapEx Project Detail'!P383</f>
        <v>0</v>
      </c>
      <c r="R61" s="24">
        <f>'CapEx Project Detail'!R383</f>
        <v>0</v>
      </c>
      <c r="S61" s="24">
        <f>'CapEx Project Detail'!T383</f>
        <v>0</v>
      </c>
      <c r="T61" s="24">
        <f>'CapEx Project Detail'!V383</f>
        <v>0</v>
      </c>
      <c r="U61" s="24">
        <f>'CapEx Project Detail'!X383</f>
        <v>0</v>
      </c>
      <c r="V61" s="24">
        <f>'CapEx Project Detail'!Z383</f>
        <v>0</v>
      </c>
    </row>
    <row r="62" spans="1:22" ht="13.5" customHeight="1">
      <c r="A62" s="36" t="s">
        <v>89</v>
      </c>
      <c r="B62" s="37">
        <f>'CapEx Project Detail'!B385</f>
        <v>0</v>
      </c>
      <c r="C62" s="24">
        <f>'CapEx Project Detail'!B390</f>
        <v>0</v>
      </c>
      <c r="D62" s="20"/>
      <c r="E62" s="20"/>
      <c r="F62" s="24">
        <f t="shared" si="8"/>
        <v>0</v>
      </c>
      <c r="G62" s="24">
        <f>'CapEx Project Detail'!B391</f>
        <v>0</v>
      </c>
      <c r="H62" s="20"/>
      <c r="I62" s="24">
        <f t="shared" si="9"/>
        <v>0</v>
      </c>
      <c r="J62" s="38">
        <f t="shared" si="10"/>
        <v>0</v>
      </c>
      <c r="K62" s="24">
        <f>'CapEx Project Detail'!D391</f>
        <v>0</v>
      </c>
      <c r="L62" s="24">
        <f>'CapEx Project Detail'!F391</f>
        <v>0</v>
      </c>
      <c r="M62" s="24">
        <f>'CapEx Project Detail'!H391</f>
        <v>0</v>
      </c>
      <c r="N62" s="24">
        <f>'CapEx Project Detail'!J391</f>
        <v>0</v>
      </c>
      <c r="O62" s="24">
        <f>'CapEx Project Detail'!L391</f>
        <v>0</v>
      </c>
      <c r="P62" s="24">
        <f>'CapEx Project Detail'!N391</f>
        <v>0</v>
      </c>
      <c r="Q62" s="24">
        <f>'CapEx Project Detail'!P391</f>
        <v>0</v>
      </c>
      <c r="R62" s="24">
        <f>'CapEx Project Detail'!R391</f>
        <v>0</v>
      </c>
      <c r="S62" s="24">
        <f>'CapEx Project Detail'!T391</f>
        <v>0</v>
      </c>
      <c r="T62" s="24">
        <f>'CapEx Project Detail'!V391</f>
        <v>0</v>
      </c>
      <c r="U62" s="24">
        <f>'CapEx Project Detail'!X391</f>
        <v>0</v>
      </c>
      <c r="V62" s="24">
        <f>'CapEx Project Detail'!Z391</f>
        <v>0</v>
      </c>
    </row>
    <row r="63" spans="1:22" ht="13.5" customHeight="1">
      <c r="A63" s="36" t="s">
        <v>90</v>
      </c>
      <c r="B63" s="37">
        <f>'CapEx Project Detail'!B393</f>
        <v>0</v>
      </c>
      <c r="C63" s="24">
        <f>'CapEx Project Detail'!B398</f>
        <v>0</v>
      </c>
      <c r="D63" s="20"/>
      <c r="E63" s="20"/>
      <c r="F63" s="24">
        <f t="shared" si="8"/>
        <v>0</v>
      </c>
      <c r="G63" s="24">
        <f>'CapEx Project Detail'!B399</f>
        <v>0</v>
      </c>
      <c r="H63" s="20"/>
      <c r="I63" s="24">
        <f t="shared" si="9"/>
        <v>0</v>
      </c>
      <c r="J63" s="38">
        <f t="shared" si="10"/>
        <v>0</v>
      </c>
      <c r="K63" s="24">
        <f>'CapEx Project Detail'!D399</f>
        <v>0</v>
      </c>
      <c r="L63" s="24">
        <f>'CapEx Project Detail'!F399</f>
        <v>0</v>
      </c>
      <c r="M63" s="24">
        <f>'CapEx Project Detail'!H399</f>
        <v>0</v>
      </c>
      <c r="N63" s="24">
        <f>'CapEx Project Detail'!J399</f>
        <v>0</v>
      </c>
      <c r="O63" s="24">
        <f>'CapEx Project Detail'!L399</f>
        <v>0</v>
      </c>
      <c r="P63" s="24">
        <f>'CapEx Project Detail'!N399</f>
        <v>0</v>
      </c>
      <c r="Q63" s="24">
        <f>'CapEx Project Detail'!P399</f>
        <v>0</v>
      </c>
      <c r="R63" s="24">
        <f>'CapEx Project Detail'!R399</f>
        <v>0</v>
      </c>
      <c r="S63" s="24">
        <f>'CapEx Project Detail'!T399</f>
        <v>0</v>
      </c>
      <c r="T63" s="24">
        <f>'CapEx Project Detail'!V399</f>
        <v>0</v>
      </c>
      <c r="U63" s="24">
        <f>'CapEx Project Detail'!X399</f>
        <v>0</v>
      </c>
      <c r="V63" s="24">
        <f>'CapEx Project Detail'!Z399</f>
        <v>0</v>
      </c>
    </row>
    <row r="64" spans="1:22" ht="13.5" customHeight="1">
      <c r="A64" s="36" t="s">
        <v>91</v>
      </c>
      <c r="B64" s="37">
        <f>'CapEx Project Detail'!B401</f>
        <v>0</v>
      </c>
      <c r="C64" s="24">
        <f>'CapEx Project Detail'!B406</f>
        <v>0</v>
      </c>
      <c r="D64" s="20"/>
      <c r="E64" s="20"/>
      <c r="F64" s="24">
        <f t="shared" si="8"/>
        <v>0</v>
      </c>
      <c r="G64" s="24">
        <f>'CapEx Project Detail'!B407</f>
        <v>0</v>
      </c>
      <c r="H64" s="20"/>
      <c r="I64" s="24">
        <f t="shared" si="9"/>
        <v>0</v>
      </c>
      <c r="J64" s="38">
        <f t="shared" si="10"/>
        <v>0</v>
      </c>
      <c r="K64" s="24">
        <f>'CapEx Project Detail'!D407</f>
        <v>0</v>
      </c>
      <c r="L64" s="24">
        <f>'CapEx Project Detail'!F407</f>
        <v>0</v>
      </c>
      <c r="M64" s="24">
        <f>'CapEx Project Detail'!H407</f>
        <v>0</v>
      </c>
      <c r="N64" s="24">
        <f>'CapEx Project Detail'!J407</f>
        <v>0</v>
      </c>
      <c r="O64" s="24">
        <f>'CapEx Project Detail'!L407</f>
        <v>0</v>
      </c>
      <c r="P64" s="24">
        <f>'CapEx Project Detail'!N407</f>
        <v>0</v>
      </c>
      <c r="Q64" s="24">
        <f>'CapEx Project Detail'!P407</f>
        <v>0</v>
      </c>
      <c r="R64" s="24">
        <f>'CapEx Project Detail'!R407</f>
        <v>0</v>
      </c>
      <c r="S64" s="24">
        <f>'CapEx Project Detail'!T407</f>
        <v>0</v>
      </c>
      <c r="T64" s="24">
        <f>'CapEx Project Detail'!V407</f>
        <v>0</v>
      </c>
      <c r="U64" s="24">
        <f>'CapEx Project Detail'!X407</f>
        <v>0</v>
      </c>
      <c r="V64" s="24">
        <f>'CapEx Project Detail'!Z407</f>
        <v>0</v>
      </c>
    </row>
    <row r="65" spans="1:22" ht="13.5" customHeight="1">
      <c r="A65" s="36" t="s">
        <v>92</v>
      </c>
      <c r="B65" s="37">
        <f>'CapEx Project Detail'!B409</f>
        <v>0</v>
      </c>
      <c r="C65" s="24">
        <f>'CapEx Project Detail'!B414</f>
        <v>0</v>
      </c>
      <c r="D65" s="20"/>
      <c r="E65" s="20"/>
      <c r="F65" s="24">
        <f t="shared" si="8"/>
        <v>0</v>
      </c>
      <c r="G65" s="24">
        <f>'CapEx Project Detail'!B415</f>
        <v>0</v>
      </c>
      <c r="H65" s="20"/>
      <c r="I65" s="24">
        <f t="shared" si="9"/>
        <v>0</v>
      </c>
      <c r="J65" s="38">
        <f t="shared" si="10"/>
        <v>0</v>
      </c>
      <c r="K65" s="24">
        <f>'CapEx Project Detail'!D415</f>
        <v>0</v>
      </c>
      <c r="L65" s="24">
        <f>'CapEx Project Detail'!F415</f>
        <v>0</v>
      </c>
      <c r="M65" s="24">
        <f>'CapEx Project Detail'!H415</f>
        <v>0</v>
      </c>
      <c r="N65" s="24">
        <f>'CapEx Project Detail'!J415</f>
        <v>0</v>
      </c>
      <c r="O65" s="24">
        <f>'CapEx Project Detail'!L415</f>
        <v>0</v>
      </c>
      <c r="P65" s="24">
        <f>'CapEx Project Detail'!N415</f>
        <v>0</v>
      </c>
      <c r="Q65" s="24">
        <f>'CapEx Project Detail'!P415</f>
        <v>0</v>
      </c>
      <c r="R65" s="24">
        <f>'CapEx Project Detail'!R415</f>
        <v>0</v>
      </c>
      <c r="S65" s="24">
        <f>'CapEx Project Detail'!T415</f>
        <v>0</v>
      </c>
      <c r="T65" s="24">
        <f>'CapEx Project Detail'!V415</f>
        <v>0</v>
      </c>
      <c r="U65" s="24">
        <f>'CapEx Project Detail'!X415</f>
        <v>0</v>
      </c>
      <c r="V65" s="24">
        <f>'CapEx Project Detail'!Z415</f>
        <v>0</v>
      </c>
    </row>
    <row r="66" spans="1:22" ht="13.5" customHeight="1">
      <c r="A66" s="36" t="s">
        <v>93</v>
      </c>
      <c r="B66" s="37">
        <f>'CapEx Project Detail'!B417</f>
        <v>0</v>
      </c>
      <c r="C66" s="24">
        <f>'CapEx Project Detail'!B422</f>
        <v>0</v>
      </c>
      <c r="D66" s="20"/>
      <c r="E66" s="20"/>
      <c r="F66" s="24">
        <f t="shared" si="8"/>
        <v>0</v>
      </c>
      <c r="G66" s="24">
        <f>'CapEx Project Detail'!B423</f>
        <v>0</v>
      </c>
      <c r="H66" s="20"/>
      <c r="I66" s="24">
        <f t="shared" si="9"/>
        <v>0</v>
      </c>
      <c r="J66" s="38">
        <f t="shared" si="10"/>
        <v>0</v>
      </c>
      <c r="K66" s="24">
        <f>'CapEx Project Detail'!D423</f>
        <v>0</v>
      </c>
      <c r="L66" s="24">
        <f>'CapEx Project Detail'!F423</f>
        <v>0</v>
      </c>
      <c r="M66" s="24">
        <f>'CapEx Project Detail'!H423</f>
        <v>0</v>
      </c>
      <c r="N66" s="24">
        <f>'CapEx Project Detail'!J423</f>
        <v>0</v>
      </c>
      <c r="O66" s="24">
        <f>'CapEx Project Detail'!L423</f>
        <v>0</v>
      </c>
      <c r="P66" s="24">
        <f>'CapEx Project Detail'!N423</f>
        <v>0</v>
      </c>
      <c r="Q66" s="24">
        <f>'CapEx Project Detail'!P423</f>
        <v>0</v>
      </c>
      <c r="R66" s="24">
        <f>'CapEx Project Detail'!R423</f>
        <v>0</v>
      </c>
      <c r="S66" s="24">
        <f>'CapEx Project Detail'!T423</f>
        <v>0</v>
      </c>
      <c r="T66" s="24">
        <f>'CapEx Project Detail'!V423</f>
        <v>0</v>
      </c>
      <c r="U66" s="24">
        <f>'CapEx Project Detail'!X423</f>
        <v>0</v>
      </c>
      <c r="V66" s="24">
        <f>'CapEx Project Detail'!Z423</f>
        <v>0</v>
      </c>
    </row>
    <row r="67" spans="1:22" ht="13.5" customHeight="1">
      <c r="A67" s="36" t="s">
        <v>94</v>
      </c>
      <c r="B67" s="37">
        <f>'CapEx Project Detail'!B425</f>
        <v>0</v>
      </c>
      <c r="C67" s="24">
        <f>'CapEx Project Detail'!B430</f>
        <v>0</v>
      </c>
      <c r="D67" s="20"/>
      <c r="E67" s="20"/>
      <c r="F67" s="24">
        <f t="shared" si="8"/>
        <v>0</v>
      </c>
      <c r="G67" s="24">
        <f>'CapEx Project Detail'!B431</f>
        <v>0</v>
      </c>
      <c r="H67" s="20"/>
      <c r="I67" s="24">
        <f t="shared" si="9"/>
        <v>0</v>
      </c>
      <c r="J67" s="38">
        <f t="shared" si="10"/>
        <v>0</v>
      </c>
      <c r="K67" s="24">
        <f>'CapEx Project Detail'!D431</f>
        <v>0</v>
      </c>
      <c r="L67" s="24">
        <f>'CapEx Project Detail'!F431</f>
        <v>0</v>
      </c>
      <c r="M67" s="24">
        <f>'CapEx Project Detail'!H431</f>
        <v>0</v>
      </c>
      <c r="N67" s="24">
        <f>'CapEx Project Detail'!J431</f>
        <v>0</v>
      </c>
      <c r="O67" s="24">
        <f>'CapEx Project Detail'!L431</f>
        <v>0</v>
      </c>
      <c r="P67" s="24">
        <f>'CapEx Project Detail'!N431</f>
        <v>0</v>
      </c>
      <c r="Q67" s="24">
        <f>'CapEx Project Detail'!P431</f>
        <v>0</v>
      </c>
      <c r="R67" s="24">
        <f>'CapEx Project Detail'!R431</f>
        <v>0</v>
      </c>
      <c r="S67" s="24">
        <f>'CapEx Project Detail'!T431</f>
        <v>0</v>
      </c>
      <c r="T67" s="24">
        <f>'CapEx Project Detail'!V431</f>
        <v>0</v>
      </c>
      <c r="U67" s="24">
        <f>'CapEx Project Detail'!X431</f>
        <v>0</v>
      </c>
      <c r="V67" s="24">
        <f>'CapEx Project Detail'!Z431</f>
        <v>0</v>
      </c>
    </row>
    <row r="68" spans="1:22" ht="13.5" customHeight="1">
      <c r="A68" s="36" t="s">
        <v>95</v>
      </c>
      <c r="B68" s="37">
        <f>'CapEx Project Detail'!B433</f>
        <v>0</v>
      </c>
      <c r="C68" s="24">
        <f>'CapEx Project Detail'!B438</f>
        <v>0</v>
      </c>
      <c r="D68" s="20"/>
      <c r="E68" s="20"/>
      <c r="F68" s="24">
        <f t="shared" si="8"/>
        <v>0</v>
      </c>
      <c r="G68" s="24">
        <f>'CapEx Project Detail'!B439</f>
        <v>0</v>
      </c>
      <c r="H68" s="20"/>
      <c r="I68" s="24">
        <f t="shared" si="9"/>
        <v>0</v>
      </c>
      <c r="J68" s="38">
        <f t="shared" si="10"/>
        <v>0</v>
      </c>
      <c r="K68" s="24">
        <f>'CapEx Project Detail'!D439</f>
        <v>0</v>
      </c>
      <c r="L68" s="24">
        <f>'CapEx Project Detail'!F439</f>
        <v>0</v>
      </c>
      <c r="M68" s="24">
        <f>'CapEx Project Detail'!H439</f>
        <v>0</v>
      </c>
      <c r="N68" s="24">
        <f>'CapEx Project Detail'!J439</f>
        <v>0</v>
      </c>
      <c r="O68" s="24">
        <f>'CapEx Project Detail'!L439</f>
        <v>0</v>
      </c>
      <c r="P68" s="24">
        <f>'CapEx Project Detail'!N439</f>
        <v>0</v>
      </c>
      <c r="Q68" s="24">
        <f>'CapEx Project Detail'!P439</f>
        <v>0</v>
      </c>
      <c r="R68" s="24">
        <f>'CapEx Project Detail'!R439</f>
        <v>0</v>
      </c>
      <c r="S68" s="24">
        <f>'CapEx Project Detail'!T439</f>
        <v>0</v>
      </c>
      <c r="T68" s="24">
        <f>'CapEx Project Detail'!V439</f>
        <v>0</v>
      </c>
      <c r="U68" s="24">
        <f>'CapEx Project Detail'!X439</f>
        <v>0</v>
      </c>
      <c r="V68" s="24">
        <f>'CapEx Project Detail'!Z439</f>
        <v>0</v>
      </c>
    </row>
    <row r="69" spans="1:22" ht="13.5" customHeight="1">
      <c r="A69" s="36" t="s">
        <v>96</v>
      </c>
      <c r="B69" s="37">
        <f>'CapEx Project Detail'!B441</f>
        <v>0</v>
      </c>
      <c r="C69" s="24">
        <f>'CapEx Project Detail'!B446</f>
        <v>0</v>
      </c>
      <c r="D69" s="20"/>
      <c r="E69" s="20"/>
      <c r="F69" s="24">
        <f t="shared" si="8"/>
        <v>0</v>
      </c>
      <c r="G69" s="24">
        <f>'CapEx Project Detail'!B447</f>
        <v>0</v>
      </c>
      <c r="H69" s="20"/>
      <c r="I69" s="24">
        <f t="shared" si="9"/>
        <v>0</v>
      </c>
      <c r="J69" s="38">
        <f t="shared" si="10"/>
        <v>0</v>
      </c>
      <c r="K69" s="24">
        <f>'CapEx Project Detail'!D447</f>
        <v>0</v>
      </c>
      <c r="L69" s="24">
        <f>'CapEx Project Detail'!F447</f>
        <v>0</v>
      </c>
      <c r="M69" s="24">
        <f>'CapEx Project Detail'!H447</f>
        <v>0</v>
      </c>
      <c r="N69" s="24">
        <f>'CapEx Project Detail'!J447</f>
        <v>0</v>
      </c>
      <c r="O69" s="24">
        <f>'CapEx Project Detail'!L447</f>
        <v>0</v>
      </c>
      <c r="P69" s="24">
        <f>'CapEx Project Detail'!N447</f>
        <v>0</v>
      </c>
      <c r="Q69" s="24">
        <f>'CapEx Project Detail'!P447</f>
        <v>0</v>
      </c>
      <c r="R69" s="24">
        <f>'CapEx Project Detail'!R447</f>
        <v>0</v>
      </c>
      <c r="S69" s="24">
        <f>'CapEx Project Detail'!T447</f>
        <v>0</v>
      </c>
      <c r="T69" s="24">
        <f>'CapEx Project Detail'!V447</f>
        <v>0</v>
      </c>
      <c r="U69" s="24">
        <f>'CapEx Project Detail'!X447</f>
        <v>0</v>
      </c>
      <c r="V69" s="24">
        <f>'CapEx Project Detail'!Z447</f>
        <v>0</v>
      </c>
    </row>
    <row r="70" spans="1:22" ht="13.5" customHeight="1">
      <c r="A70" s="36" t="s">
        <v>97</v>
      </c>
      <c r="B70" s="37">
        <f>'CapEx Project Detail'!B449</f>
        <v>0</v>
      </c>
      <c r="C70" s="24">
        <f>'CapEx Project Detail'!B454</f>
        <v>0</v>
      </c>
      <c r="D70" s="20"/>
      <c r="E70" s="20"/>
      <c r="F70" s="24">
        <f t="shared" si="8"/>
        <v>0</v>
      </c>
      <c r="G70" s="24">
        <f>'CapEx Project Detail'!B455</f>
        <v>0</v>
      </c>
      <c r="H70" s="20"/>
      <c r="I70" s="24">
        <f t="shared" si="9"/>
        <v>0</v>
      </c>
      <c r="J70" s="38">
        <f t="shared" si="10"/>
        <v>0</v>
      </c>
      <c r="K70" s="24">
        <f>'CapEx Project Detail'!D455</f>
        <v>0</v>
      </c>
      <c r="L70" s="24">
        <f>'CapEx Project Detail'!F455</f>
        <v>0</v>
      </c>
      <c r="M70" s="24">
        <f>'CapEx Project Detail'!H455</f>
        <v>0</v>
      </c>
      <c r="N70" s="24">
        <f>'CapEx Project Detail'!J455</f>
        <v>0</v>
      </c>
      <c r="O70" s="24">
        <f>'CapEx Project Detail'!L455</f>
        <v>0</v>
      </c>
      <c r="P70" s="24">
        <f>'CapEx Project Detail'!N455</f>
        <v>0</v>
      </c>
      <c r="Q70" s="24">
        <f>'CapEx Project Detail'!P455</f>
        <v>0</v>
      </c>
      <c r="R70" s="24">
        <f>'CapEx Project Detail'!R455</f>
        <v>0</v>
      </c>
      <c r="S70" s="24">
        <f>'CapEx Project Detail'!T455</f>
        <v>0</v>
      </c>
      <c r="T70" s="24">
        <f>'CapEx Project Detail'!V455</f>
        <v>0</v>
      </c>
      <c r="U70" s="24">
        <f>'CapEx Project Detail'!X455</f>
        <v>0</v>
      </c>
      <c r="V70" s="24">
        <f>'CapEx Project Detail'!Z455</f>
        <v>0</v>
      </c>
    </row>
    <row r="71" spans="1:22" ht="13.5" customHeight="1">
      <c r="A71" s="36" t="s">
        <v>98</v>
      </c>
      <c r="B71" s="37">
        <f>'CapEx Project Detail'!B457</f>
        <v>0</v>
      </c>
      <c r="C71" s="24">
        <f>'CapEx Project Detail'!B462</f>
        <v>0</v>
      </c>
      <c r="D71" s="20"/>
      <c r="E71" s="20"/>
      <c r="F71" s="24">
        <f t="shared" si="8"/>
        <v>0</v>
      </c>
      <c r="G71" s="24">
        <f>'CapEx Project Detail'!B463</f>
        <v>0</v>
      </c>
      <c r="H71" s="20"/>
      <c r="I71" s="24">
        <f t="shared" si="9"/>
        <v>0</v>
      </c>
      <c r="J71" s="38">
        <f t="shared" si="10"/>
        <v>0</v>
      </c>
      <c r="K71" s="24">
        <f>'CapEx Project Detail'!D463</f>
        <v>0</v>
      </c>
      <c r="L71" s="24">
        <f>'CapEx Project Detail'!F463</f>
        <v>0</v>
      </c>
      <c r="M71" s="24">
        <f>'CapEx Project Detail'!H463</f>
        <v>0</v>
      </c>
      <c r="N71" s="24">
        <f>'CapEx Project Detail'!J463</f>
        <v>0</v>
      </c>
      <c r="O71" s="24">
        <f>'CapEx Project Detail'!L463</f>
        <v>0</v>
      </c>
      <c r="P71" s="24">
        <f>'CapEx Project Detail'!N463</f>
        <v>0</v>
      </c>
      <c r="Q71" s="24">
        <f>'CapEx Project Detail'!P463</f>
        <v>0</v>
      </c>
      <c r="R71" s="24">
        <f>'CapEx Project Detail'!R463</f>
        <v>0</v>
      </c>
      <c r="S71" s="24">
        <f>'CapEx Project Detail'!T463</f>
        <v>0</v>
      </c>
      <c r="T71" s="24">
        <f>'CapEx Project Detail'!V463</f>
        <v>0</v>
      </c>
      <c r="U71" s="24">
        <f>'CapEx Project Detail'!X463</f>
        <v>0</v>
      </c>
      <c r="V71" s="24">
        <f>'CapEx Project Detail'!Z463</f>
        <v>0</v>
      </c>
    </row>
    <row r="72" spans="1:22" ht="13.5" customHeight="1">
      <c r="A72" s="36" t="s">
        <v>99</v>
      </c>
      <c r="B72" s="37">
        <f>'CapEx Project Detail'!B465</f>
        <v>0</v>
      </c>
      <c r="C72" s="24">
        <f>'CapEx Project Detail'!B470</f>
        <v>0</v>
      </c>
      <c r="D72" s="20"/>
      <c r="E72" s="20"/>
      <c r="F72" s="24">
        <f t="shared" si="8"/>
        <v>0</v>
      </c>
      <c r="G72" s="24">
        <f>'CapEx Project Detail'!B471</f>
        <v>0</v>
      </c>
      <c r="H72" s="20"/>
      <c r="I72" s="24">
        <f t="shared" si="9"/>
        <v>0</v>
      </c>
      <c r="J72" s="38">
        <f t="shared" si="10"/>
        <v>0</v>
      </c>
      <c r="K72" s="24">
        <f>'CapEx Project Detail'!D471</f>
        <v>0</v>
      </c>
      <c r="L72" s="24">
        <f>'CapEx Project Detail'!F471</f>
        <v>0</v>
      </c>
      <c r="M72" s="24">
        <f>'CapEx Project Detail'!H471</f>
        <v>0</v>
      </c>
      <c r="N72" s="24">
        <f>'CapEx Project Detail'!J471</f>
        <v>0</v>
      </c>
      <c r="O72" s="24">
        <f>'CapEx Project Detail'!L471</f>
        <v>0</v>
      </c>
      <c r="P72" s="24">
        <f>'CapEx Project Detail'!N471</f>
        <v>0</v>
      </c>
      <c r="Q72" s="24">
        <f>'CapEx Project Detail'!P471</f>
        <v>0</v>
      </c>
      <c r="R72" s="24">
        <f>'CapEx Project Detail'!R471</f>
        <v>0</v>
      </c>
      <c r="S72" s="24">
        <f>'CapEx Project Detail'!T471</f>
        <v>0</v>
      </c>
      <c r="T72" s="24">
        <f>'CapEx Project Detail'!V471</f>
        <v>0</v>
      </c>
      <c r="U72" s="24">
        <f>'CapEx Project Detail'!X471</f>
        <v>0</v>
      </c>
      <c r="V72" s="24">
        <f>'CapEx Project Detail'!Z471</f>
        <v>0</v>
      </c>
    </row>
    <row r="73" spans="1:22" ht="13.5" customHeight="1">
      <c r="A73" s="36" t="s">
        <v>100</v>
      </c>
      <c r="B73" s="37">
        <f>'CapEx Project Detail'!B473</f>
        <v>0</v>
      </c>
      <c r="C73" s="24">
        <f>'CapEx Project Detail'!B478</f>
        <v>0</v>
      </c>
      <c r="D73" s="20"/>
      <c r="E73" s="20"/>
      <c r="F73" s="24">
        <f t="shared" si="8"/>
        <v>0</v>
      </c>
      <c r="G73" s="24">
        <f>'CapEx Project Detail'!B479</f>
        <v>0</v>
      </c>
      <c r="H73" s="20"/>
      <c r="I73" s="24">
        <f t="shared" si="9"/>
        <v>0</v>
      </c>
      <c r="J73" s="38">
        <f t="shared" si="10"/>
        <v>0</v>
      </c>
      <c r="K73" s="24">
        <f>'CapEx Project Detail'!D479</f>
        <v>0</v>
      </c>
      <c r="L73" s="24">
        <f>'CapEx Project Detail'!F479</f>
        <v>0</v>
      </c>
      <c r="M73" s="24">
        <f>'CapEx Project Detail'!H479</f>
        <v>0</v>
      </c>
      <c r="N73" s="24">
        <f>'CapEx Project Detail'!J479</f>
        <v>0</v>
      </c>
      <c r="O73" s="24">
        <f>'CapEx Project Detail'!L479</f>
        <v>0</v>
      </c>
      <c r="P73" s="24">
        <f>'CapEx Project Detail'!N479</f>
        <v>0</v>
      </c>
      <c r="Q73" s="24">
        <f>'CapEx Project Detail'!P479</f>
        <v>0</v>
      </c>
      <c r="R73" s="24">
        <f>'CapEx Project Detail'!R479</f>
        <v>0</v>
      </c>
      <c r="S73" s="24">
        <f>'CapEx Project Detail'!T479</f>
        <v>0</v>
      </c>
      <c r="T73" s="24">
        <f>'CapEx Project Detail'!V479</f>
        <v>0</v>
      </c>
      <c r="U73" s="24">
        <f>'CapEx Project Detail'!X479</f>
        <v>0</v>
      </c>
      <c r="V73" s="24">
        <f>'CapEx Project Detail'!Z479</f>
        <v>0</v>
      </c>
    </row>
    <row r="74" spans="1:22" ht="13.5" customHeight="1">
      <c r="A74" s="36" t="s">
        <v>101</v>
      </c>
      <c r="B74" s="37">
        <f>'CapEx Project Detail'!B481</f>
        <v>0</v>
      </c>
      <c r="C74" s="24">
        <f>'CapEx Project Detail'!B486</f>
        <v>0</v>
      </c>
      <c r="D74" s="20"/>
      <c r="E74" s="20"/>
      <c r="F74" s="24">
        <f t="shared" si="8"/>
        <v>0</v>
      </c>
      <c r="G74" s="24">
        <f>'CapEx Project Detail'!B487</f>
        <v>0</v>
      </c>
      <c r="H74" s="20"/>
      <c r="I74" s="24">
        <f t="shared" si="9"/>
        <v>0</v>
      </c>
      <c r="J74" s="38">
        <f t="shared" si="10"/>
        <v>0</v>
      </c>
      <c r="K74" s="24">
        <f>'CapEx Project Detail'!D487</f>
        <v>0</v>
      </c>
      <c r="L74" s="24">
        <f>'CapEx Project Detail'!F487</f>
        <v>0</v>
      </c>
      <c r="M74" s="24">
        <f>'CapEx Project Detail'!H487</f>
        <v>0</v>
      </c>
      <c r="N74" s="24">
        <f>'CapEx Project Detail'!J487</f>
        <v>0</v>
      </c>
      <c r="O74" s="24">
        <f>'CapEx Project Detail'!L487</f>
        <v>0</v>
      </c>
      <c r="P74" s="24">
        <f>'CapEx Project Detail'!N487</f>
        <v>0</v>
      </c>
      <c r="Q74" s="24">
        <f>'CapEx Project Detail'!P487</f>
        <v>0</v>
      </c>
      <c r="R74" s="24">
        <f>'CapEx Project Detail'!R487</f>
        <v>0</v>
      </c>
      <c r="S74" s="24">
        <f>'CapEx Project Detail'!T487</f>
        <v>0</v>
      </c>
      <c r="T74" s="24">
        <f>'CapEx Project Detail'!V487</f>
        <v>0</v>
      </c>
      <c r="U74" s="24">
        <f>'CapEx Project Detail'!X487</f>
        <v>0</v>
      </c>
      <c r="V74" s="24">
        <f>'CapEx Project Detail'!Z487</f>
        <v>0</v>
      </c>
    </row>
    <row r="75" spans="1:22" ht="13.5" customHeight="1">
      <c r="A75" s="36" t="s">
        <v>102</v>
      </c>
      <c r="B75" s="37">
        <f>'CapEx Project Detail'!B489</f>
        <v>0</v>
      </c>
      <c r="C75" s="24">
        <f>'CapEx Project Detail'!B494</f>
        <v>0</v>
      </c>
      <c r="D75" s="20"/>
      <c r="E75" s="20"/>
      <c r="F75" s="24">
        <f t="shared" si="8"/>
        <v>0</v>
      </c>
      <c r="G75" s="24">
        <f>'CapEx Project Detail'!B495</f>
        <v>0</v>
      </c>
      <c r="H75" s="20"/>
      <c r="I75" s="24">
        <f t="shared" si="9"/>
        <v>0</v>
      </c>
      <c r="J75" s="38">
        <f t="shared" si="10"/>
        <v>0</v>
      </c>
      <c r="K75" s="24">
        <f>'CapEx Project Detail'!D495</f>
        <v>0</v>
      </c>
      <c r="L75" s="24">
        <f>'CapEx Project Detail'!F495</f>
        <v>0</v>
      </c>
      <c r="M75" s="24">
        <f>'CapEx Project Detail'!H495</f>
        <v>0</v>
      </c>
      <c r="N75" s="24">
        <f>'CapEx Project Detail'!J495</f>
        <v>0</v>
      </c>
      <c r="O75" s="24">
        <f>'CapEx Project Detail'!L495</f>
        <v>0</v>
      </c>
      <c r="P75" s="24">
        <f>'CapEx Project Detail'!N495</f>
        <v>0</v>
      </c>
      <c r="Q75" s="24">
        <f>'CapEx Project Detail'!P495</f>
        <v>0</v>
      </c>
      <c r="R75" s="24">
        <f>'CapEx Project Detail'!R495</f>
        <v>0</v>
      </c>
      <c r="S75" s="24">
        <f>'CapEx Project Detail'!T495</f>
        <v>0</v>
      </c>
      <c r="T75" s="24">
        <f>'CapEx Project Detail'!V495</f>
        <v>0</v>
      </c>
      <c r="U75" s="24">
        <f>'CapEx Project Detail'!X495</f>
        <v>0</v>
      </c>
      <c r="V75" s="24">
        <f>'CapEx Project Detail'!Z495</f>
        <v>0</v>
      </c>
    </row>
    <row r="76" spans="1:22" ht="13.5" customHeight="1">
      <c r="A76" s="36" t="s">
        <v>103</v>
      </c>
      <c r="B76" s="37">
        <f>'CapEx Project Detail'!B497</f>
        <v>0</v>
      </c>
      <c r="C76" s="24">
        <f>'CapEx Project Detail'!B502</f>
        <v>0</v>
      </c>
      <c r="D76" s="20"/>
      <c r="E76" s="20"/>
      <c r="F76" s="24">
        <f t="shared" si="8"/>
        <v>0</v>
      </c>
      <c r="G76" s="24">
        <f>'CapEx Project Detail'!B503</f>
        <v>0</v>
      </c>
      <c r="H76" s="20"/>
      <c r="I76" s="24">
        <f t="shared" si="9"/>
        <v>0</v>
      </c>
      <c r="J76" s="38">
        <f t="shared" si="10"/>
        <v>0</v>
      </c>
      <c r="K76" s="24">
        <f>'CapEx Project Detail'!D503</f>
        <v>0</v>
      </c>
      <c r="L76" s="24">
        <f>'CapEx Project Detail'!F503</f>
        <v>0</v>
      </c>
      <c r="M76" s="24">
        <f>'CapEx Project Detail'!H503</f>
        <v>0</v>
      </c>
      <c r="N76" s="24">
        <f>'CapEx Project Detail'!J503</f>
        <v>0</v>
      </c>
      <c r="O76" s="24">
        <f>'CapEx Project Detail'!L503</f>
        <v>0</v>
      </c>
      <c r="P76" s="24">
        <f>'CapEx Project Detail'!N503</f>
        <v>0</v>
      </c>
      <c r="Q76" s="24">
        <f>'CapEx Project Detail'!P503</f>
        <v>0</v>
      </c>
      <c r="R76" s="24">
        <f>'CapEx Project Detail'!R503</f>
        <v>0</v>
      </c>
      <c r="S76" s="24">
        <f>'CapEx Project Detail'!T503</f>
        <v>0</v>
      </c>
      <c r="T76" s="24">
        <f>'CapEx Project Detail'!V503</f>
        <v>0</v>
      </c>
      <c r="U76" s="24">
        <f>'CapEx Project Detail'!X503</f>
        <v>0</v>
      </c>
      <c r="V76" s="24">
        <f>'CapEx Project Detail'!Z503</f>
        <v>0</v>
      </c>
    </row>
    <row r="77" spans="1:22" ht="13.5" customHeight="1">
      <c r="A77" s="36" t="s">
        <v>104</v>
      </c>
      <c r="B77" s="37">
        <f>'CapEx Project Detail'!B505</f>
        <v>0</v>
      </c>
      <c r="C77" s="24">
        <f>'CapEx Project Detail'!B510</f>
        <v>0</v>
      </c>
      <c r="D77" s="20"/>
      <c r="E77" s="20"/>
      <c r="F77" s="24">
        <f t="shared" si="8"/>
        <v>0</v>
      </c>
      <c r="G77" s="24">
        <f>'CapEx Project Detail'!B511</f>
        <v>0</v>
      </c>
      <c r="H77" s="20"/>
      <c r="I77" s="24">
        <f t="shared" si="9"/>
        <v>0</v>
      </c>
      <c r="J77" s="38">
        <f t="shared" si="10"/>
        <v>0</v>
      </c>
      <c r="K77" s="24">
        <f>'CapEx Project Detail'!D511</f>
        <v>0</v>
      </c>
      <c r="L77" s="24">
        <f>'CapEx Project Detail'!F511</f>
        <v>0</v>
      </c>
      <c r="M77" s="24">
        <f>'CapEx Project Detail'!H511</f>
        <v>0</v>
      </c>
      <c r="N77" s="24">
        <f>'CapEx Project Detail'!J511</f>
        <v>0</v>
      </c>
      <c r="O77" s="24">
        <f>'CapEx Project Detail'!L511</f>
        <v>0</v>
      </c>
      <c r="P77" s="24">
        <f>'CapEx Project Detail'!N511</f>
        <v>0</v>
      </c>
      <c r="Q77" s="24">
        <f>'CapEx Project Detail'!P511</f>
        <v>0</v>
      </c>
      <c r="R77" s="24">
        <f>'CapEx Project Detail'!R511</f>
        <v>0</v>
      </c>
      <c r="S77" s="24">
        <f>'CapEx Project Detail'!T511</f>
        <v>0</v>
      </c>
      <c r="T77" s="24">
        <f>'CapEx Project Detail'!V511</f>
        <v>0</v>
      </c>
      <c r="U77" s="24">
        <f>'CapEx Project Detail'!X511</f>
        <v>0</v>
      </c>
      <c r="V77" s="24">
        <f>'CapEx Project Detail'!Z511</f>
        <v>0</v>
      </c>
    </row>
    <row r="78" spans="1:22" ht="13.5" customHeight="1">
      <c r="A78" s="36" t="s">
        <v>105</v>
      </c>
      <c r="B78" s="37">
        <f>'CapEx Project Detail'!B513</f>
        <v>0</v>
      </c>
      <c r="C78" s="24">
        <f>'CapEx Project Detail'!B518</f>
        <v>0</v>
      </c>
      <c r="D78" s="20"/>
      <c r="E78" s="20"/>
      <c r="F78" s="24">
        <f t="shared" si="8"/>
        <v>0</v>
      </c>
      <c r="G78" s="24">
        <f>'CapEx Project Detail'!B519</f>
        <v>0</v>
      </c>
      <c r="H78" s="20"/>
      <c r="I78" s="24">
        <f t="shared" si="9"/>
        <v>0</v>
      </c>
      <c r="J78" s="38">
        <f t="shared" si="10"/>
        <v>0</v>
      </c>
      <c r="K78" s="24">
        <f>'CapEx Project Detail'!D519</f>
        <v>0</v>
      </c>
      <c r="L78" s="24">
        <f>'CapEx Project Detail'!F519</f>
        <v>0</v>
      </c>
      <c r="M78" s="24">
        <f>'CapEx Project Detail'!H519</f>
        <v>0</v>
      </c>
      <c r="N78" s="24">
        <f>'CapEx Project Detail'!J519</f>
        <v>0</v>
      </c>
      <c r="O78" s="24">
        <f>'CapEx Project Detail'!L519</f>
        <v>0</v>
      </c>
      <c r="P78" s="24">
        <f>'CapEx Project Detail'!N519</f>
        <v>0</v>
      </c>
      <c r="Q78" s="24">
        <f>'CapEx Project Detail'!P519</f>
        <v>0</v>
      </c>
      <c r="R78" s="24">
        <f>'CapEx Project Detail'!R519</f>
        <v>0</v>
      </c>
      <c r="S78" s="24">
        <f>'CapEx Project Detail'!T519</f>
        <v>0</v>
      </c>
      <c r="T78" s="24">
        <f>'CapEx Project Detail'!V519</f>
        <v>0</v>
      </c>
      <c r="U78" s="24">
        <f>'CapEx Project Detail'!X519</f>
        <v>0</v>
      </c>
      <c r="V78" s="24">
        <f>'CapEx Project Detail'!Z519</f>
        <v>0</v>
      </c>
    </row>
    <row r="79" spans="1:22" ht="13.5" customHeight="1">
      <c r="A79" s="36" t="s">
        <v>106</v>
      </c>
      <c r="B79" s="37">
        <f>'CapEx Project Detail'!B521</f>
        <v>0</v>
      </c>
      <c r="C79" s="24">
        <f>'CapEx Project Detail'!B526</f>
        <v>0</v>
      </c>
      <c r="D79" s="20"/>
      <c r="E79" s="20"/>
      <c r="F79" s="24">
        <f t="shared" ref="F79:F110" si="11">C79+D79+E79</f>
        <v>0</v>
      </c>
      <c r="G79" s="24">
        <f>'CapEx Project Detail'!B527</f>
        <v>0</v>
      </c>
      <c r="H79" s="20"/>
      <c r="I79" s="24">
        <f t="shared" ref="I79:I110" si="12">G79-H79</f>
        <v>0</v>
      </c>
      <c r="J79" s="38">
        <f t="shared" ref="J79:J89" si="13">F79-G79</f>
        <v>0</v>
      </c>
      <c r="K79" s="24">
        <f>'CapEx Project Detail'!D527</f>
        <v>0</v>
      </c>
      <c r="L79" s="24">
        <f>'CapEx Project Detail'!F527</f>
        <v>0</v>
      </c>
      <c r="M79" s="24">
        <f>'CapEx Project Detail'!H527</f>
        <v>0</v>
      </c>
      <c r="N79" s="24">
        <f>'CapEx Project Detail'!J527</f>
        <v>0</v>
      </c>
      <c r="O79" s="24">
        <f>'CapEx Project Detail'!L527</f>
        <v>0</v>
      </c>
      <c r="P79" s="24">
        <f>'CapEx Project Detail'!N527</f>
        <v>0</v>
      </c>
      <c r="Q79" s="24">
        <f>'CapEx Project Detail'!P527</f>
        <v>0</v>
      </c>
      <c r="R79" s="24">
        <f>'CapEx Project Detail'!R527</f>
        <v>0</v>
      </c>
      <c r="S79" s="24">
        <f>'CapEx Project Detail'!T527</f>
        <v>0</v>
      </c>
      <c r="T79" s="24">
        <f>'CapEx Project Detail'!V527</f>
        <v>0</v>
      </c>
      <c r="U79" s="24">
        <f>'CapEx Project Detail'!X527</f>
        <v>0</v>
      </c>
      <c r="V79" s="24">
        <f>'CapEx Project Detail'!Z527</f>
        <v>0</v>
      </c>
    </row>
    <row r="80" spans="1:22" ht="13.5" customHeight="1">
      <c r="A80" s="36" t="s">
        <v>107</v>
      </c>
      <c r="B80" s="37">
        <f>'CapEx Project Detail'!B529</f>
        <v>0</v>
      </c>
      <c r="C80" s="24">
        <f>'CapEx Project Detail'!B534</f>
        <v>0</v>
      </c>
      <c r="D80" s="20"/>
      <c r="E80" s="20"/>
      <c r="F80" s="24">
        <f t="shared" si="11"/>
        <v>0</v>
      </c>
      <c r="G80" s="24">
        <f>'CapEx Project Detail'!B535</f>
        <v>0</v>
      </c>
      <c r="H80" s="20"/>
      <c r="I80" s="24">
        <f t="shared" si="12"/>
        <v>0</v>
      </c>
      <c r="J80" s="38">
        <f t="shared" si="13"/>
        <v>0</v>
      </c>
      <c r="K80" s="24">
        <f>'CapEx Project Detail'!D535</f>
        <v>0</v>
      </c>
      <c r="L80" s="24">
        <f>'CapEx Project Detail'!F535</f>
        <v>0</v>
      </c>
      <c r="M80" s="24">
        <f>'CapEx Project Detail'!H535</f>
        <v>0</v>
      </c>
      <c r="N80" s="24">
        <f>'CapEx Project Detail'!J535</f>
        <v>0</v>
      </c>
      <c r="O80" s="24">
        <f>'CapEx Project Detail'!L535</f>
        <v>0</v>
      </c>
      <c r="P80" s="24">
        <f>'CapEx Project Detail'!N535</f>
        <v>0</v>
      </c>
      <c r="Q80" s="24">
        <f>'CapEx Project Detail'!P535</f>
        <v>0</v>
      </c>
      <c r="R80" s="24">
        <f>'CapEx Project Detail'!R535</f>
        <v>0</v>
      </c>
      <c r="S80" s="24">
        <f>'CapEx Project Detail'!T535</f>
        <v>0</v>
      </c>
      <c r="T80" s="24">
        <f>'CapEx Project Detail'!V535</f>
        <v>0</v>
      </c>
      <c r="U80" s="24">
        <f>'CapEx Project Detail'!X535</f>
        <v>0</v>
      </c>
      <c r="V80" s="24">
        <f>'CapEx Project Detail'!Z535</f>
        <v>0</v>
      </c>
    </row>
    <row r="81" spans="1:22" ht="13.5" customHeight="1">
      <c r="A81" s="36" t="s">
        <v>108</v>
      </c>
      <c r="B81" s="37">
        <f>'CapEx Project Detail'!B537</f>
        <v>0</v>
      </c>
      <c r="C81" s="24">
        <f>'CapEx Project Detail'!B542</f>
        <v>0</v>
      </c>
      <c r="D81" s="20"/>
      <c r="E81" s="20"/>
      <c r="F81" s="24">
        <f t="shared" si="11"/>
        <v>0</v>
      </c>
      <c r="G81" s="24">
        <f>'CapEx Project Detail'!B543</f>
        <v>0</v>
      </c>
      <c r="H81" s="20"/>
      <c r="I81" s="24">
        <f t="shared" si="12"/>
        <v>0</v>
      </c>
      <c r="J81" s="38">
        <f t="shared" si="13"/>
        <v>0</v>
      </c>
      <c r="K81" s="24">
        <f>'CapEx Project Detail'!D543</f>
        <v>0</v>
      </c>
      <c r="L81" s="24">
        <f>'CapEx Project Detail'!F543</f>
        <v>0</v>
      </c>
      <c r="M81" s="24">
        <f>'CapEx Project Detail'!H543</f>
        <v>0</v>
      </c>
      <c r="N81" s="24">
        <f>'CapEx Project Detail'!J543</f>
        <v>0</v>
      </c>
      <c r="O81" s="24">
        <f>'CapEx Project Detail'!L543</f>
        <v>0</v>
      </c>
      <c r="P81" s="24">
        <f>'CapEx Project Detail'!N543</f>
        <v>0</v>
      </c>
      <c r="Q81" s="24">
        <f>'CapEx Project Detail'!P543</f>
        <v>0</v>
      </c>
      <c r="R81" s="24">
        <f>'CapEx Project Detail'!R543</f>
        <v>0</v>
      </c>
      <c r="S81" s="24">
        <f>'CapEx Project Detail'!T543</f>
        <v>0</v>
      </c>
      <c r="T81" s="24">
        <f>'CapEx Project Detail'!V543</f>
        <v>0</v>
      </c>
      <c r="U81" s="24">
        <f>'CapEx Project Detail'!X543</f>
        <v>0</v>
      </c>
      <c r="V81" s="24">
        <f>'CapEx Project Detail'!Z543</f>
        <v>0</v>
      </c>
    </row>
    <row r="82" spans="1:22" ht="13.5" customHeight="1">
      <c r="A82" s="36" t="s">
        <v>109</v>
      </c>
      <c r="B82" s="37">
        <f>'CapEx Project Detail'!B545</f>
        <v>0</v>
      </c>
      <c r="C82" s="24">
        <f>'CapEx Project Detail'!B550</f>
        <v>0</v>
      </c>
      <c r="D82" s="20"/>
      <c r="E82" s="20"/>
      <c r="F82" s="24">
        <f t="shared" si="11"/>
        <v>0</v>
      </c>
      <c r="G82" s="24">
        <f>'CapEx Project Detail'!B551</f>
        <v>0</v>
      </c>
      <c r="H82" s="20"/>
      <c r="I82" s="24">
        <f t="shared" si="12"/>
        <v>0</v>
      </c>
      <c r="J82" s="38">
        <f t="shared" si="13"/>
        <v>0</v>
      </c>
      <c r="K82" s="24">
        <f>'CapEx Project Detail'!D551</f>
        <v>0</v>
      </c>
      <c r="L82" s="24">
        <f>'CapEx Project Detail'!F551</f>
        <v>0</v>
      </c>
      <c r="M82" s="24">
        <f>'CapEx Project Detail'!H551</f>
        <v>0</v>
      </c>
      <c r="N82" s="24">
        <f>'CapEx Project Detail'!J551</f>
        <v>0</v>
      </c>
      <c r="O82" s="24">
        <f>'CapEx Project Detail'!L551</f>
        <v>0</v>
      </c>
      <c r="P82" s="24">
        <f>'CapEx Project Detail'!N551</f>
        <v>0</v>
      </c>
      <c r="Q82" s="24">
        <f>'CapEx Project Detail'!P551</f>
        <v>0</v>
      </c>
      <c r="R82" s="24">
        <f>'CapEx Project Detail'!R551</f>
        <v>0</v>
      </c>
      <c r="S82" s="24">
        <f>'CapEx Project Detail'!T551</f>
        <v>0</v>
      </c>
      <c r="T82" s="24">
        <f>'CapEx Project Detail'!V551</f>
        <v>0</v>
      </c>
      <c r="U82" s="24">
        <f>'CapEx Project Detail'!X551</f>
        <v>0</v>
      </c>
      <c r="V82" s="24">
        <f>'CapEx Project Detail'!Z551</f>
        <v>0</v>
      </c>
    </row>
    <row r="83" spans="1:22" ht="13.5" customHeight="1">
      <c r="A83" s="36" t="s">
        <v>110</v>
      </c>
      <c r="B83" s="37">
        <f>'CapEx Project Detail'!B553</f>
        <v>0</v>
      </c>
      <c r="C83" s="24">
        <f>'CapEx Project Detail'!B558</f>
        <v>0</v>
      </c>
      <c r="D83" s="20"/>
      <c r="E83" s="20"/>
      <c r="F83" s="24">
        <f t="shared" si="11"/>
        <v>0</v>
      </c>
      <c r="G83" s="24">
        <f>'CapEx Project Detail'!B559</f>
        <v>0</v>
      </c>
      <c r="H83" s="20"/>
      <c r="I83" s="24">
        <f t="shared" si="12"/>
        <v>0</v>
      </c>
      <c r="J83" s="38">
        <f t="shared" si="13"/>
        <v>0</v>
      </c>
      <c r="K83" s="24">
        <f>'CapEx Project Detail'!D559</f>
        <v>0</v>
      </c>
      <c r="L83" s="24">
        <f>'CapEx Project Detail'!F559</f>
        <v>0</v>
      </c>
      <c r="M83" s="24">
        <f>'CapEx Project Detail'!H559</f>
        <v>0</v>
      </c>
      <c r="N83" s="24">
        <f>'CapEx Project Detail'!J559</f>
        <v>0</v>
      </c>
      <c r="O83" s="24">
        <f>'CapEx Project Detail'!L559</f>
        <v>0</v>
      </c>
      <c r="P83" s="24">
        <f>'CapEx Project Detail'!N559</f>
        <v>0</v>
      </c>
      <c r="Q83" s="24">
        <f>'CapEx Project Detail'!P559</f>
        <v>0</v>
      </c>
      <c r="R83" s="24">
        <f>'CapEx Project Detail'!R559</f>
        <v>0</v>
      </c>
      <c r="S83" s="24">
        <f>'CapEx Project Detail'!T559</f>
        <v>0</v>
      </c>
      <c r="T83" s="24">
        <f>'CapEx Project Detail'!V559</f>
        <v>0</v>
      </c>
      <c r="U83" s="24">
        <f>'CapEx Project Detail'!X559</f>
        <v>0</v>
      </c>
      <c r="V83" s="24">
        <f>'CapEx Project Detail'!Z559</f>
        <v>0</v>
      </c>
    </row>
    <row r="84" spans="1:22" ht="13.5" customHeight="1">
      <c r="A84" s="36" t="s">
        <v>111</v>
      </c>
      <c r="B84" s="37">
        <f>'CapEx Project Detail'!B561</f>
        <v>0</v>
      </c>
      <c r="C84" s="24">
        <f>'CapEx Project Detail'!B566</f>
        <v>0</v>
      </c>
      <c r="D84" s="20"/>
      <c r="E84" s="20"/>
      <c r="F84" s="24">
        <f t="shared" si="11"/>
        <v>0</v>
      </c>
      <c r="G84" s="24">
        <f>'CapEx Project Detail'!B567</f>
        <v>0</v>
      </c>
      <c r="H84" s="20"/>
      <c r="I84" s="24">
        <f t="shared" si="12"/>
        <v>0</v>
      </c>
      <c r="J84" s="38">
        <f t="shared" si="13"/>
        <v>0</v>
      </c>
      <c r="K84" s="24">
        <f>'CapEx Project Detail'!D567</f>
        <v>0</v>
      </c>
      <c r="L84" s="24">
        <f>'CapEx Project Detail'!F567</f>
        <v>0</v>
      </c>
      <c r="M84" s="24">
        <f>'CapEx Project Detail'!H567</f>
        <v>0</v>
      </c>
      <c r="N84" s="24">
        <f>'CapEx Project Detail'!J567</f>
        <v>0</v>
      </c>
      <c r="O84" s="24">
        <f>'CapEx Project Detail'!L567</f>
        <v>0</v>
      </c>
      <c r="P84" s="24">
        <f>'CapEx Project Detail'!N567</f>
        <v>0</v>
      </c>
      <c r="Q84" s="24">
        <f>'CapEx Project Detail'!P567</f>
        <v>0</v>
      </c>
      <c r="R84" s="24">
        <f>'CapEx Project Detail'!R567</f>
        <v>0</v>
      </c>
      <c r="S84" s="24">
        <f>'CapEx Project Detail'!T567</f>
        <v>0</v>
      </c>
      <c r="T84" s="24">
        <f>'CapEx Project Detail'!V567</f>
        <v>0</v>
      </c>
      <c r="U84" s="24">
        <f>'CapEx Project Detail'!X567</f>
        <v>0</v>
      </c>
      <c r="V84" s="24">
        <f>'CapEx Project Detail'!Z567</f>
        <v>0</v>
      </c>
    </row>
    <row r="85" spans="1:22" ht="13.5" customHeight="1">
      <c r="A85" s="36" t="s">
        <v>112</v>
      </c>
      <c r="B85" s="37">
        <f>'CapEx Project Detail'!B569</f>
        <v>0</v>
      </c>
      <c r="C85" s="24">
        <f>'CapEx Project Detail'!B574</f>
        <v>0</v>
      </c>
      <c r="D85" s="20"/>
      <c r="E85" s="20"/>
      <c r="F85" s="24">
        <f t="shared" si="11"/>
        <v>0</v>
      </c>
      <c r="G85" s="24">
        <f>'CapEx Project Detail'!B575</f>
        <v>0</v>
      </c>
      <c r="H85" s="20"/>
      <c r="I85" s="24">
        <f t="shared" si="12"/>
        <v>0</v>
      </c>
      <c r="J85" s="38">
        <f t="shared" si="13"/>
        <v>0</v>
      </c>
      <c r="K85" s="24">
        <f>'CapEx Project Detail'!D575</f>
        <v>0</v>
      </c>
      <c r="L85" s="24">
        <f>'CapEx Project Detail'!F575</f>
        <v>0</v>
      </c>
      <c r="M85" s="24">
        <f>'CapEx Project Detail'!H575</f>
        <v>0</v>
      </c>
      <c r="N85" s="24">
        <f>'CapEx Project Detail'!J575</f>
        <v>0</v>
      </c>
      <c r="O85" s="24">
        <f>'CapEx Project Detail'!L575</f>
        <v>0</v>
      </c>
      <c r="P85" s="24">
        <f>'CapEx Project Detail'!N575</f>
        <v>0</v>
      </c>
      <c r="Q85" s="24">
        <f>'CapEx Project Detail'!P575</f>
        <v>0</v>
      </c>
      <c r="R85" s="24">
        <f>'CapEx Project Detail'!R575</f>
        <v>0</v>
      </c>
      <c r="S85" s="24">
        <f>'CapEx Project Detail'!T575</f>
        <v>0</v>
      </c>
      <c r="T85" s="24">
        <f>'CapEx Project Detail'!V575</f>
        <v>0</v>
      </c>
      <c r="U85" s="24">
        <f>'CapEx Project Detail'!X575</f>
        <v>0</v>
      </c>
      <c r="V85" s="24">
        <f>'CapEx Project Detail'!Z575</f>
        <v>0</v>
      </c>
    </row>
    <row r="86" spans="1:22" ht="13.5" customHeight="1">
      <c r="A86" s="36" t="s">
        <v>113</v>
      </c>
      <c r="B86" s="37">
        <f>'CapEx Project Detail'!B577</f>
        <v>0</v>
      </c>
      <c r="C86" s="24">
        <f>'CapEx Project Detail'!B582</f>
        <v>0</v>
      </c>
      <c r="D86" s="20"/>
      <c r="E86" s="20"/>
      <c r="F86" s="24">
        <f t="shared" si="11"/>
        <v>0</v>
      </c>
      <c r="G86" s="24">
        <f>'CapEx Project Detail'!B583</f>
        <v>0</v>
      </c>
      <c r="H86" s="20"/>
      <c r="I86" s="24">
        <f t="shared" si="12"/>
        <v>0</v>
      </c>
      <c r="J86" s="38">
        <f t="shared" si="13"/>
        <v>0</v>
      </c>
      <c r="K86" s="24">
        <f>'CapEx Project Detail'!D583</f>
        <v>0</v>
      </c>
      <c r="L86" s="24">
        <f>'CapEx Project Detail'!F583</f>
        <v>0</v>
      </c>
      <c r="M86" s="24">
        <f>'CapEx Project Detail'!H583</f>
        <v>0</v>
      </c>
      <c r="N86" s="24">
        <f>'CapEx Project Detail'!J583</f>
        <v>0</v>
      </c>
      <c r="O86" s="24">
        <f>'CapEx Project Detail'!L583</f>
        <v>0</v>
      </c>
      <c r="P86" s="24">
        <f>'CapEx Project Detail'!N583</f>
        <v>0</v>
      </c>
      <c r="Q86" s="24">
        <f>'CapEx Project Detail'!P583</f>
        <v>0</v>
      </c>
      <c r="R86" s="24">
        <f>'CapEx Project Detail'!R583</f>
        <v>0</v>
      </c>
      <c r="S86" s="24">
        <f>'CapEx Project Detail'!T583</f>
        <v>0</v>
      </c>
      <c r="T86" s="24">
        <f>'CapEx Project Detail'!V583</f>
        <v>0</v>
      </c>
      <c r="U86" s="24">
        <f>'CapEx Project Detail'!X583</f>
        <v>0</v>
      </c>
      <c r="V86" s="24">
        <f>'CapEx Project Detail'!Z583</f>
        <v>0</v>
      </c>
    </row>
    <row r="87" spans="1:22" ht="13.5" customHeight="1">
      <c r="A87" s="36" t="s">
        <v>114</v>
      </c>
      <c r="B87" s="37">
        <f>'CapEx Project Detail'!B585</f>
        <v>0</v>
      </c>
      <c r="C87" s="24">
        <f>'CapEx Project Detail'!B590</f>
        <v>0</v>
      </c>
      <c r="D87" s="20"/>
      <c r="E87" s="20"/>
      <c r="F87" s="24">
        <f t="shared" si="11"/>
        <v>0</v>
      </c>
      <c r="G87" s="24">
        <f>'CapEx Project Detail'!B591</f>
        <v>0</v>
      </c>
      <c r="H87" s="20"/>
      <c r="I87" s="24">
        <f t="shared" si="12"/>
        <v>0</v>
      </c>
      <c r="J87" s="38">
        <f t="shared" si="13"/>
        <v>0</v>
      </c>
      <c r="K87" s="24">
        <f>'CapEx Project Detail'!D591</f>
        <v>0</v>
      </c>
      <c r="L87" s="24">
        <f>'CapEx Project Detail'!F591</f>
        <v>0</v>
      </c>
      <c r="M87" s="24">
        <f>'CapEx Project Detail'!H591</f>
        <v>0</v>
      </c>
      <c r="N87" s="24">
        <f>'CapEx Project Detail'!J591</f>
        <v>0</v>
      </c>
      <c r="O87" s="24">
        <f>'CapEx Project Detail'!L591</f>
        <v>0</v>
      </c>
      <c r="P87" s="24">
        <f>'CapEx Project Detail'!N591</f>
        <v>0</v>
      </c>
      <c r="Q87" s="24">
        <f>'CapEx Project Detail'!P591</f>
        <v>0</v>
      </c>
      <c r="R87" s="24">
        <f>'CapEx Project Detail'!R591</f>
        <v>0</v>
      </c>
      <c r="S87" s="24">
        <f>'CapEx Project Detail'!T591</f>
        <v>0</v>
      </c>
      <c r="T87" s="24">
        <f>'CapEx Project Detail'!V591</f>
        <v>0</v>
      </c>
      <c r="U87" s="24">
        <f>'CapEx Project Detail'!X591</f>
        <v>0</v>
      </c>
      <c r="V87" s="24">
        <f>'CapEx Project Detail'!Z591</f>
        <v>0</v>
      </c>
    </row>
    <row r="88" spans="1:22" ht="13.5" customHeight="1">
      <c r="A88" s="36" t="s">
        <v>115</v>
      </c>
      <c r="B88" s="37">
        <f>'CapEx Project Detail'!B593</f>
        <v>0</v>
      </c>
      <c r="C88" s="24">
        <f>'CapEx Project Detail'!B598</f>
        <v>0</v>
      </c>
      <c r="D88" s="20"/>
      <c r="E88" s="20"/>
      <c r="F88" s="24">
        <f t="shared" si="11"/>
        <v>0</v>
      </c>
      <c r="G88" s="24">
        <f>'CapEx Project Detail'!B599</f>
        <v>0</v>
      </c>
      <c r="H88" s="20"/>
      <c r="I88" s="24">
        <f t="shared" si="12"/>
        <v>0</v>
      </c>
      <c r="J88" s="38">
        <f t="shared" si="13"/>
        <v>0</v>
      </c>
      <c r="K88" s="24">
        <f>'CapEx Project Detail'!D599</f>
        <v>0</v>
      </c>
      <c r="L88" s="24">
        <f>'CapEx Project Detail'!F599</f>
        <v>0</v>
      </c>
      <c r="M88" s="24">
        <f>'CapEx Project Detail'!H599</f>
        <v>0</v>
      </c>
      <c r="N88" s="24">
        <f>'CapEx Project Detail'!J599</f>
        <v>0</v>
      </c>
      <c r="O88" s="24">
        <f>'CapEx Project Detail'!L599</f>
        <v>0</v>
      </c>
      <c r="P88" s="24">
        <f>'CapEx Project Detail'!N599</f>
        <v>0</v>
      </c>
      <c r="Q88" s="24">
        <f>'CapEx Project Detail'!P599</f>
        <v>0</v>
      </c>
      <c r="R88" s="24">
        <f>'CapEx Project Detail'!R599</f>
        <v>0</v>
      </c>
      <c r="S88" s="24">
        <f>'CapEx Project Detail'!T599</f>
        <v>0</v>
      </c>
      <c r="T88" s="24">
        <f>'CapEx Project Detail'!V599</f>
        <v>0</v>
      </c>
      <c r="U88" s="24">
        <f>'CapEx Project Detail'!X599</f>
        <v>0</v>
      </c>
      <c r="V88" s="24">
        <f>'CapEx Project Detail'!Z599</f>
        <v>0</v>
      </c>
    </row>
    <row r="89" spans="1:22" ht="13.5" customHeight="1">
      <c r="A89" s="36" t="s">
        <v>116</v>
      </c>
      <c r="B89" s="37">
        <f>'CapEx Project Detail'!B601</f>
        <v>0</v>
      </c>
      <c r="C89" s="24">
        <f>'CapEx Project Detail'!B606</f>
        <v>0</v>
      </c>
      <c r="D89" s="20"/>
      <c r="E89" s="20"/>
      <c r="F89" s="24">
        <f t="shared" si="11"/>
        <v>0</v>
      </c>
      <c r="G89" s="24">
        <f>'CapEx Project Detail'!B607</f>
        <v>0</v>
      </c>
      <c r="H89" s="20"/>
      <c r="I89" s="24">
        <f t="shared" si="12"/>
        <v>0</v>
      </c>
      <c r="J89" s="38">
        <f t="shared" si="13"/>
        <v>0</v>
      </c>
      <c r="K89" s="24">
        <f>'CapEx Project Detail'!D607</f>
        <v>0</v>
      </c>
      <c r="L89" s="24">
        <f>'CapEx Project Detail'!F607</f>
        <v>0</v>
      </c>
      <c r="M89" s="24">
        <f>'CapEx Project Detail'!H607</f>
        <v>0</v>
      </c>
      <c r="N89" s="24">
        <f>'CapEx Project Detail'!J607</f>
        <v>0</v>
      </c>
      <c r="O89" s="24">
        <f>'CapEx Project Detail'!L607</f>
        <v>0</v>
      </c>
      <c r="P89" s="24">
        <f>'CapEx Project Detail'!N607</f>
        <v>0</v>
      </c>
      <c r="Q89" s="24">
        <f>'CapEx Project Detail'!P607</f>
        <v>0</v>
      </c>
      <c r="R89" s="24">
        <f>'CapEx Project Detail'!R607</f>
        <v>0</v>
      </c>
      <c r="S89" s="24">
        <f>'CapEx Project Detail'!T607</f>
        <v>0</v>
      </c>
      <c r="T89" s="24">
        <f>'CapEx Project Detail'!V607</f>
        <v>0</v>
      </c>
      <c r="U89" s="24">
        <f>'CapEx Project Detail'!X607</f>
        <v>0</v>
      </c>
      <c r="V89" s="24">
        <f>'CapEx Project Detail'!Z607</f>
        <v>0</v>
      </c>
    </row>
    <row r="90" spans="1:22" ht="13.5" customHeight="1">
      <c r="A90" s="39"/>
      <c r="B90" s="40" t="s">
        <v>117</v>
      </c>
      <c r="C90" s="41">
        <f t="shared" ref="C90:V90" si="14">SUM(C15:C89)</f>
        <v>0</v>
      </c>
      <c r="D90" s="41">
        <f t="shared" si="14"/>
        <v>0</v>
      </c>
      <c r="E90" s="41">
        <f t="shared" si="14"/>
        <v>0</v>
      </c>
      <c r="F90" s="41">
        <f t="shared" si="14"/>
        <v>0</v>
      </c>
      <c r="G90" s="41">
        <f t="shared" si="14"/>
        <v>0</v>
      </c>
      <c r="H90" s="41">
        <f t="shared" si="14"/>
        <v>0</v>
      </c>
      <c r="I90" s="41">
        <f t="shared" si="14"/>
        <v>0</v>
      </c>
      <c r="J90" s="42">
        <f t="shared" si="14"/>
        <v>0</v>
      </c>
      <c r="K90" s="41">
        <f t="shared" si="14"/>
        <v>0</v>
      </c>
      <c r="L90" s="41">
        <f t="shared" si="14"/>
        <v>0</v>
      </c>
      <c r="M90" s="41">
        <f t="shared" si="14"/>
        <v>0</v>
      </c>
      <c r="N90" s="41">
        <f t="shared" si="14"/>
        <v>0</v>
      </c>
      <c r="O90" s="41">
        <f t="shared" si="14"/>
        <v>0</v>
      </c>
      <c r="P90" s="41">
        <f t="shared" si="14"/>
        <v>0</v>
      </c>
      <c r="Q90" s="41">
        <f t="shared" si="14"/>
        <v>0</v>
      </c>
      <c r="R90" s="41">
        <f t="shared" si="14"/>
        <v>0</v>
      </c>
      <c r="S90" s="41">
        <f t="shared" si="14"/>
        <v>0</v>
      </c>
      <c r="T90" s="41">
        <f t="shared" si="14"/>
        <v>0</v>
      </c>
      <c r="U90" s="41">
        <f t="shared" si="14"/>
        <v>0</v>
      </c>
      <c r="V90" s="41">
        <f t="shared" si="14"/>
        <v>0</v>
      </c>
    </row>
  </sheetData>
  <mergeCells count="7">
    <mergeCell ref="A13:A14"/>
    <mergeCell ref="B13:B14"/>
    <mergeCell ref="A2:V2"/>
    <mergeCell ref="A3:V3"/>
    <mergeCell ref="A4:V4"/>
    <mergeCell ref="A12:J12"/>
    <mergeCell ref="K12:V12"/>
  </mergeCells>
  <pageMargins left="0.7" right="0.7" top="0.75" bottom="0.75" header="0.511811023622047" footer="0.511811023622047"/>
  <pageSetup paperSize="9"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82DA"/>
    <pageSetUpPr fitToPage="1"/>
  </sheetPr>
  <dimension ref="A1:AK607"/>
  <sheetViews>
    <sheetView zoomScaleNormal="100" workbookViewId="0">
      <selection activeCell="A3" sqref="A3:Z3"/>
    </sheetView>
  </sheetViews>
  <sheetFormatPr defaultColWidth="9.140625" defaultRowHeight="14.45"/>
  <cols>
    <col min="1" max="1" width="17" style="43" customWidth="1"/>
    <col min="2" max="2" width="24" style="43" customWidth="1"/>
    <col min="3" max="3" width="11" customWidth="1"/>
    <col min="4" max="4" width="12" customWidth="1"/>
    <col min="5" max="5" width="11" customWidth="1"/>
    <col min="6" max="6" width="12" customWidth="1"/>
    <col min="7" max="7" width="11" customWidth="1"/>
    <col min="8" max="8" width="12" customWidth="1"/>
    <col min="9" max="9" width="11" customWidth="1"/>
    <col min="10" max="10" width="12" customWidth="1"/>
    <col min="11" max="11" width="11" customWidth="1"/>
    <col min="12" max="12" width="12" customWidth="1"/>
    <col min="13" max="13" width="11" customWidth="1"/>
    <col min="14" max="14" width="12" customWidth="1"/>
    <col min="15" max="15" width="11" customWidth="1"/>
    <col min="16" max="16" width="12" customWidth="1"/>
    <col min="17" max="17" width="11" customWidth="1"/>
    <col min="18" max="18" width="12" customWidth="1"/>
    <col min="19" max="19" width="11" customWidth="1"/>
    <col min="20" max="20" width="12" customWidth="1"/>
    <col min="21" max="21" width="11" customWidth="1"/>
    <col min="22" max="22" width="12" customWidth="1"/>
    <col min="23" max="23" width="11" customWidth="1"/>
    <col min="24" max="24" width="12" customWidth="1"/>
    <col min="25" max="25" width="11" customWidth="1"/>
    <col min="26" max="26" width="12" customWidth="1"/>
    <col min="27" max="36" width="9.140625" style="43"/>
    <col min="37" max="37" width="11.5703125" style="43" hidden="1" customWidth="1"/>
    <col min="38" max="16384" width="9.140625" style="43"/>
  </cols>
  <sheetData>
    <row r="1" spans="1:37" ht="30" customHeight="1">
      <c r="A1" s="109" t="str">
        <f>Title!A27</f>
        <v>Input Hotel Name Here</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44"/>
      <c r="AB1" s="44"/>
      <c r="AC1" s="44"/>
      <c r="AD1" s="44"/>
      <c r="AE1" s="44"/>
      <c r="AF1" s="44"/>
      <c r="AG1" s="44"/>
      <c r="AH1" s="44"/>
      <c r="AI1" s="44"/>
      <c r="AJ1" s="44"/>
      <c r="AK1" s="44"/>
    </row>
    <row r="2" spans="1:37" ht="30" customHeight="1">
      <c r="A2" s="115">
        <f>Title!A29</f>
        <v>2027</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44"/>
      <c r="AB2" s="44"/>
      <c r="AC2" s="44"/>
      <c r="AD2" s="44"/>
      <c r="AE2" s="44"/>
      <c r="AF2" s="44"/>
      <c r="AG2" s="44"/>
      <c r="AH2" s="44"/>
      <c r="AI2" s="44"/>
      <c r="AJ2" s="44"/>
      <c r="AK2" s="44" t="s">
        <v>118</v>
      </c>
    </row>
    <row r="3" spans="1:37" ht="30" customHeight="1">
      <c r="A3" s="111" t="s">
        <v>119</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44"/>
      <c r="AB3" s="44"/>
      <c r="AC3" s="44"/>
      <c r="AD3" s="44"/>
      <c r="AE3" s="44"/>
      <c r="AF3" s="44"/>
      <c r="AG3" s="44"/>
      <c r="AH3" s="44"/>
      <c r="AI3" s="44"/>
      <c r="AJ3" s="44"/>
      <c r="AK3" s="44" t="s">
        <v>120</v>
      </c>
    </row>
    <row r="4" spans="1:37" ht="12.75"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t="s">
        <v>121</v>
      </c>
    </row>
    <row r="5" spans="1:37" ht="12.75" customHeight="1">
      <c r="A5" s="116"/>
      <c r="B5" s="116"/>
      <c r="C5" s="117" t="s">
        <v>122</v>
      </c>
      <c r="D5" s="117"/>
      <c r="E5" s="117"/>
      <c r="F5" s="117"/>
      <c r="G5" s="117"/>
      <c r="H5" s="117"/>
      <c r="I5" s="117"/>
      <c r="J5" s="117"/>
      <c r="K5" s="117"/>
      <c r="L5" s="117"/>
      <c r="M5" s="117"/>
      <c r="N5" s="117"/>
      <c r="O5" s="117"/>
      <c r="P5" s="117"/>
      <c r="Q5" s="117"/>
      <c r="R5" s="117"/>
      <c r="S5" s="117"/>
      <c r="T5" s="117"/>
      <c r="U5" s="117"/>
      <c r="V5" s="117"/>
      <c r="W5" s="117"/>
      <c r="X5" s="117"/>
      <c r="Y5" s="117"/>
      <c r="Z5" s="117"/>
      <c r="AA5" s="6"/>
      <c r="AB5" s="6"/>
      <c r="AC5" s="6"/>
      <c r="AD5" s="6"/>
      <c r="AE5" s="6"/>
      <c r="AF5" s="6"/>
      <c r="AG5" s="6"/>
      <c r="AH5" s="6"/>
      <c r="AI5" s="6"/>
      <c r="AJ5" s="6"/>
      <c r="AK5" s="6"/>
    </row>
    <row r="6" spans="1:37" ht="12.75" customHeight="1">
      <c r="A6" s="46"/>
      <c r="B6" s="47"/>
      <c r="C6" s="1" t="s">
        <v>123</v>
      </c>
      <c r="D6" s="108" t="s">
        <v>30</v>
      </c>
      <c r="E6" s="1" t="s">
        <v>123</v>
      </c>
      <c r="F6" s="108" t="s">
        <v>31</v>
      </c>
      <c r="G6" s="1" t="s">
        <v>123</v>
      </c>
      <c r="H6" s="108" t="s">
        <v>32</v>
      </c>
      <c r="I6" s="1" t="s">
        <v>123</v>
      </c>
      <c r="J6" s="108" t="s">
        <v>33</v>
      </c>
      <c r="K6" s="1" t="s">
        <v>123</v>
      </c>
      <c r="L6" s="108" t="s">
        <v>34</v>
      </c>
      <c r="M6" s="1" t="s">
        <v>123</v>
      </c>
      <c r="N6" s="108" t="s">
        <v>35</v>
      </c>
      <c r="O6" s="1" t="s">
        <v>123</v>
      </c>
      <c r="P6" s="108" t="s">
        <v>36</v>
      </c>
      <c r="Q6" s="1" t="s">
        <v>123</v>
      </c>
      <c r="R6" s="108" t="s">
        <v>37</v>
      </c>
      <c r="S6" s="1" t="s">
        <v>123</v>
      </c>
      <c r="T6" s="114" t="s">
        <v>38</v>
      </c>
      <c r="U6" s="1" t="s">
        <v>123</v>
      </c>
      <c r="V6" s="108" t="s">
        <v>39</v>
      </c>
      <c r="W6" s="1" t="s">
        <v>123</v>
      </c>
      <c r="X6" s="108" t="s">
        <v>40</v>
      </c>
      <c r="Y6" s="1" t="s">
        <v>123</v>
      </c>
      <c r="Z6" s="114" t="s">
        <v>41</v>
      </c>
      <c r="AA6" s="6"/>
      <c r="AB6" s="6"/>
      <c r="AC6" s="6"/>
      <c r="AD6" s="6"/>
      <c r="AE6" s="6"/>
      <c r="AF6" s="6"/>
      <c r="AG6" s="6"/>
      <c r="AH6" s="6"/>
      <c r="AI6" s="6"/>
      <c r="AJ6" s="6"/>
      <c r="AK6" s="6"/>
    </row>
    <row r="7" spans="1:37" ht="12.75" customHeight="1">
      <c r="A7" s="48"/>
      <c r="B7" s="49"/>
      <c r="C7" s="33" t="s">
        <v>124</v>
      </c>
      <c r="D7" s="108"/>
      <c r="E7" s="33" t="s">
        <v>124</v>
      </c>
      <c r="F7" s="108"/>
      <c r="G7" s="33" t="s">
        <v>124</v>
      </c>
      <c r="H7" s="108"/>
      <c r="I7" s="33" t="s">
        <v>124</v>
      </c>
      <c r="J7" s="108"/>
      <c r="K7" s="33" t="s">
        <v>124</v>
      </c>
      <c r="L7" s="108"/>
      <c r="M7" s="33" t="s">
        <v>124</v>
      </c>
      <c r="N7" s="108"/>
      <c r="O7" s="33" t="s">
        <v>124</v>
      </c>
      <c r="P7" s="108"/>
      <c r="Q7" s="33" t="s">
        <v>124</v>
      </c>
      <c r="R7" s="108"/>
      <c r="S7" s="33" t="s">
        <v>124</v>
      </c>
      <c r="T7" s="114"/>
      <c r="U7" s="33" t="s">
        <v>124</v>
      </c>
      <c r="V7" s="108"/>
      <c r="W7" s="33" t="s">
        <v>124</v>
      </c>
      <c r="X7" s="108"/>
      <c r="Y7" s="33" t="s">
        <v>124</v>
      </c>
      <c r="Z7" s="114"/>
      <c r="AA7" s="6"/>
      <c r="AB7" s="6"/>
      <c r="AC7" s="6"/>
      <c r="AD7" s="6"/>
      <c r="AE7" s="6"/>
      <c r="AF7" s="6"/>
      <c r="AG7" s="6"/>
      <c r="AH7" s="6"/>
      <c r="AI7" s="6"/>
      <c r="AJ7" s="6"/>
      <c r="AK7" s="6"/>
    </row>
    <row r="8" spans="1:37" ht="12.75" customHeight="1">
      <c r="A8" s="45" t="s">
        <v>14</v>
      </c>
      <c r="B8" s="45" t="str">
        <f>'Curent Year CapEx'!A15</f>
        <v>27-01</v>
      </c>
      <c r="C8" s="45"/>
      <c r="D8" s="45"/>
      <c r="E8" s="45"/>
      <c r="F8" s="45"/>
      <c r="G8" s="45"/>
      <c r="H8" s="45"/>
      <c r="I8" s="45"/>
      <c r="J8" s="45"/>
      <c r="K8" s="45"/>
      <c r="L8" s="45"/>
      <c r="M8" s="45"/>
      <c r="N8" s="45"/>
      <c r="O8" s="45"/>
      <c r="P8" s="45"/>
      <c r="Q8" s="45"/>
      <c r="R8" s="45"/>
      <c r="S8" s="45"/>
      <c r="T8" s="45"/>
      <c r="U8" s="45"/>
      <c r="V8" s="45"/>
      <c r="W8" s="45"/>
      <c r="X8" s="45"/>
      <c r="Y8" s="45"/>
      <c r="Z8" s="45"/>
      <c r="AA8" s="6"/>
      <c r="AB8" s="6"/>
      <c r="AC8" s="6"/>
      <c r="AD8" s="6"/>
      <c r="AE8" s="6"/>
      <c r="AF8" s="6"/>
      <c r="AG8" s="6"/>
      <c r="AH8" s="6"/>
      <c r="AI8" s="6"/>
      <c r="AJ8" s="6"/>
      <c r="AK8" s="6"/>
    </row>
    <row r="9" spans="1:37" ht="12.75" customHeight="1">
      <c r="A9" s="36" t="s">
        <v>125</v>
      </c>
      <c r="B9" s="50"/>
      <c r="C9" s="50"/>
      <c r="D9" s="50"/>
      <c r="E9" s="50"/>
      <c r="F9" s="50"/>
      <c r="G9" s="50"/>
      <c r="H9" s="50"/>
      <c r="I9" s="50"/>
      <c r="J9" s="50"/>
      <c r="K9" s="50"/>
      <c r="L9" s="50"/>
      <c r="M9" s="50"/>
      <c r="N9" s="50"/>
      <c r="O9" s="50"/>
      <c r="P9" s="50"/>
      <c r="Q9" s="50"/>
      <c r="R9" s="50"/>
      <c r="S9" s="50"/>
      <c r="T9" s="50"/>
      <c r="U9" s="50"/>
      <c r="V9" s="50"/>
      <c r="W9" s="50"/>
      <c r="X9" s="50"/>
      <c r="Y9" s="50"/>
      <c r="Z9" s="50"/>
      <c r="AA9" s="6"/>
      <c r="AB9" s="6"/>
      <c r="AC9" s="6"/>
      <c r="AD9" s="6"/>
      <c r="AE9" s="6"/>
      <c r="AF9" s="6"/>
      <c r="AG9" s="6"/>
      <c r="AH9" s="6"/>
      <c r="AI9" s="6"/>
      <c r="AJ9" s="6"/>
      <c r="AK9" s="6"/>
    </row>
    <row r="10" spans="1:37" ht="12.75" customHeight="1">
      <c r="A10" s="36" t="s">
        <v>126</v>
      </c>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6"/>
      <c r="AB10" s="6"/>
      <c r="AC10" s="6"/>
      <c r="AD10" s="6"/>
      <c r="AE10" s="6"/>
      <c r="AF10" s="6"/>
      <c r="AG10" s="6"/>
      <c r="AH10" s="6"/>
      <c r="AI10" s="6"/>
      <c r="AJ10" s="6"/>
      <c r="AK10" s="6"/>
    </row>
    <row r="11" spans="1:37" ht="12.75" customHeight="1">
      <c r="A11" s="36" t="s">
        <v>127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6"/>
      <c r="AB11" s="6"/>
      <c r="AC11" s="6"/>
      <c r="AD11" s="6"/>
      <c r="AE11" s="6"/>
      <c r="AF11" s="6"/>
      <c r="AG11" s="6"/>
      <c r="AH11" s="6"/>
      <c r="AI11" s="6"/>
      <c r="AJ11" s="6"/>
      <c r="AK11" s="6"/>
    </row>
    <row r="12" spans="1:37" ht="12.75" customHeight="1">
      <c r="A12" s="36" t="s">
        <v>128</v>
      </c>
      <c r="B12" s="50"/>
      <c r="C12" s="50"/>
      <c r="D12" s="50"/>
      <c r="E12" s="50"/>
      <c r="F12" s="50"/>
      <c r="G12" s="50"/>
      <c r="H12" s="50"/>
      <c r="I12" s="50"/>
      <c r="J12" s="50"/>
      <c r="K12" s="50"/>
      <c r="L12" s="50"/>
      <c r="M12" s="50"/>
      <c r="N12" s="50"/>
      <c r="O12" s="50"/>
      <c r="P12" s="50"/>
      <c r="Q12" s="50"/>
      <c r="R12" s="50"/>
      <c r="S12" s="50"/>
      <c r="T12" s="50"/>
      <c r="U12" s="50"/>
      <c r="V12" s="50"/>
      <c r="W12" s="50"/>
      <c r="X12" s="50"/>
      <c r="Y12" s="50"/>
      <c r="Z12" s="50"/>
      <c r="AA12" s="6"/>
      <c r="AB12" s="6"/>
      <c r="AC12" s="6"/>
      <c r="AD12" s="6"/>
      <c r="AE12" s="6"/>
      <c r="AF12" s="6"/>
      <c r="AG12" s="6"/>
      <c r="AH12" s="6"/>
      <c r="AI12" s="6"/>
      <c r="AJ12" s="6"/>
      <c r="AK12" s="6"/>
    </row>
    <row r="13" spans="1:37" ht="12.75" customHeight="1">
      <c r="A13" s="36" t="s">
        <v>129</v>
      </c>
      <c r="B13" s="51"/>
      <c r="C13" s="50"/>
      <c r="D13" s="50"/>
      <c r="E13" s="50"/>
      <c r="F13" s="50"/>
      <c r="G13" s="50"/>
      <c r="H13" s="50"/>
      <c r="I13" s="50"/>
      <c r="J13" s="50"/>
      <c r="K13" s="50"/>
      <c r="L13" s="50"/>
      <c r="M13" s="50"/>
      <c r="N13" s="50"/>
      <c r="O13" s="50"/>
      <c r="P13" s="50"/>
      <c r="Q13" s="50"/>
      <c r="R13" s="50"/>
      <c r="S13" s="50"/>
      <c r="T13" s="50"/>
      <c r="U13" s="50"/>
      <c r="V13" s="50"/>
      <c r="W13" s="50"/>
      <c r="X13" s="50"/>
      <c r="Y13" s="50"/>
      <c r="Z13" s="50"/>
      <c r="AA13" s="6"/>
      <c r="AB13" s="6"/>
      <c r="AC13" s="6"/>
      <c r="AD13" s="6"/>
      <c r="AE13" s="6"/>
      <c r="AF13" s="6"/>
      <c r="AG13" s="6"/>
      <c r="AH13" s="6"/>
      <c r="AI13" s="6"/>
      <c r="AJ13" s="6"/>
      <c r="AK13" s="6"/>
    </row>
    <row r="14" spans="1:37" ht="12.75" customHeight="1">
      <c r="A14" s="36" t="s">
        <v>130</v>
      </c>
      <c r="B14" s="20">
        <v>0</v>
      </c>
      <c r="C14" s="20"/>
      <c r="D14" s="20"/>
      <c r="E14" s="20"/>
      <c r="F14" s="20"/>
      <c r="G14" s="20"/>
      <c r="H14" s="20"/>
      <c r="I14" s="20"/>
      <c r="J14" s="20"/>
      <c r="K14" s="20"/>
      <c r="L14" s="20"/>
      <c r="M14" s="20"/>
      <c r="N14" s="20"/>
      <c r="O14" s="20"/>
      <c r="P14" s="20"/>
      <c r="Q14" s="20"/>
      <c r="R14" s="20"/>
      <c r="S14" s="20"/>
      <c r="T14" s="20"/>
      <c r="U14" s="20"/>
      <c r="V14" s="20"/>
      <c r="W14" s="20"/>
      <c r="X14" s="20"/>
      <c r="Y14" s="20"/>
      <c r="Z14" s="20"/>
      <c r="AA14" s="6"/>
      <c r="AB14" s="6"/>
      <c r="AC14" s="6"/>
      <c r="AD14" s="6"/>
      <c r="AE14" s="6"/>
      <c r="AF14" s="6"/>
      <c r="AG14" s="6"/>
      <c r="AH14" s="6"/>
      <c r="AI14" s="6"/>
      <c r="AJ14" s="6"/>
      <c r="AK14" s="6"/>
    </row>
    <row r="15" spans="1:37" ht="12.75" customHeight="1">
      <c r="A15" s="52" t="s">
        <v>131</v>
      </c>
      <c r="B15" s="53">
        <f>D15+F15+H15+J15+L15+N15+P15+R15+T15+V15+X15+Z15</f>
        <v>0</v>
      </c>
      <c r="C15" s="53"/>
      <c r="D15" s="53">
        <f>D11+D12+D13</f>
        <v>0</v>
      </c>
      <c r="E15" s="53"/>
      <c r="F15" s="53">
        <f>F11+F12+F13</f>
        <v>0</v>
      </c>
      <c r="G15" s="53"/>
      <c r="H15" s="53">
        <f>H11+H12+H13</f>
        <v>0</v>
      </c>
      <c r="I15" s="53"/>
      <c r="J15" s="53">
        <f>J11+J12+J13</f>
        <v>0</v>
      </c>
      <c r="K15" s="53"/>
      <c r="L15" s="53">
        <f>L11+L12+L13</f>
        <v>0</v>
      </c>
      <c r="M15" s="53"/>
      <c r="N15" s="53">
        <f>N11+N12+N13</f>
        <v>0</v>
      </c>
      <c r="O15" s="53"/>
      <c r="P15" s="53">
        <f>P11+P12+P13</f>
        <v>0</v>
      </c>
      <c r="Q15" s="53"/>
      <c r="R15" s="53">
        <f>R11+R12+R13</f>
        <v>0</v>
      </c>
      <c r="S15" s="53"/>
      <c r="T15" s="53">
        <f>T11+T12+T13</f>
        <v>0</v>
      </c>
      <c r="U15" s="53"/>
      <c r="V15" s="53">
        <f>V11+V12+V13</f>
        <v>0</v>
      </c>
      <c r="W15" s="53"/>
      <c r="X15" s="53">
        <f>X11+X12+X13</f>
        <v>0</v>
      </c>
      <c r="Y15" s="53"/>
      <c r="Z15" s="53">
        <f>Z11+Z12+Z13</f>
        <v>0</v>
      </c>
      <c r="AA15" s="6"/>
      <c r="AB15" s="6"/>
      <c r="AC15" s="6"/>
      <c r="AD15" s="6"/>
      <c r="AE15" s="6"/>
      <c r="AF15" s="6"/>
      <c r="AG15" s="6"/>
      <c r="AH15" s="6"/>
      <c r="AI15" s="6"/>
      <c r="AJ15" s="6"/>
      <c r="AK15" s="6"/>
    </row>
    <row r="16" spans="1:37" ht="12.75" customHeight="1">
      <c r="A16" s="45" t="s">
        <v>14</v>
      </c>
      <c r="B16" s="45" t="str">
        <f>'Curent Year CapEx'!A16</f>
        <v>27-02</v>
      </c>
      <c r="C16" s="45"/>
      <c r="D16" s="45"/>
      <c r="E16" s="45"/>
      <c r="F16" s="45"/>
      <c r="G16" s="45"/>
      <c r="H16" s="45"/>
      <c r="I16" s="45"/>
      <c r="J16" s="45"/>
      <c r="K16" s="45"/>
      <c r="L16" s="45"/>
      <c r="M16" s="45"/>
      <c r="N16" s="45"/>
      <c r="O16" s="45"/>
      <c r="P16" s="45"/>
      <c r="Q16" s="45"/>
      <c r="R16" s="45"/>
      <c r="S16" s="45"/>
      <c r="T16" s="45"/>
      <c r="U16" s="45"/>
      <c r="V16" s="45"/>
      <c r="W16" s="45"/>
      <c r="X16" s="45"/>
      <c r="Y16" s="45"/>
      <c r="Z16" s="45"/>
      <c r="AA16" s="6"/>
      <c r="AB16" s="6"/>
      <c r="AC16" s="6"/>
      <c r="AD16" s="6"/>
      <c r="AE16" s="6"/>
      <c r="AF16" s="6"/>
      <c r="AG16" s="6"/>
      <c r="AH16" s="6"/>
      <c r="AI16" s="6"/>
      <c r="AJ16" s="6"/>
      <c r="AK16" s="6"/>
    </row>
    <row r="17" spans="1:37" ht="12.75" customHeight="1">
      <c r="A17" s="36" t="s">
        <v>125</v>
      </c>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6"/>
      <c r="AB17" s="6"/>
      <c r="AC17" s="6"/>
      <c r="AD17" s="6"/>
      <c r="AE17" s="6"/>
      <c r="AF17" s="6"/>
      <c r="AG17" s="6"/>
      <c r="AH17" s="6"/>
      <c r="AI17" s="6"/>
      <c r="AJ17" s="6"/>
      <c r="AK17" s="6"/>
    </row>
    <row r="18" spans="1:37" ht="12.75" customHeight="1">
      <c r="A18" s="36"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6"/>
      <c r="AB18" s="6"/>
      <c r="AC18" s="6"/>
      <c r="AD18" s="6"/>
      <c r="AE18" s="6"/>
      <c r="AF18" s="6"/>
      <c r="AG18" s="6"/>
      <c r="AH18" s="6"/>
      <c r="AI18" s="6"/>
      <c r="AJ18" s="6"/>
      <c r="AK18" s="6"/>
    </row>
    <row r="19" spans="1:37" ht="12.75" customHeight="1">
      <c r="A19" s="36" t="s">
        <v>127</v>
      </c>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6"/>
      <c r="AB19" s="6"/>
      <c r="AC19" s="6"/>
      <c r="AD19" s="6"/>
      <c r="AE19" s="6"/>
      <c r="AF19" s="6"/>
      <c r="AG19" s="6"/>
      <c r="AH19" s="6"/>
      <c r="AI19" s="6"/>
      <c r="AJ19" s="6"/>
      <c r="AK19" s="6"/>
    </row>
    <row r="20" spans="1:37" ht="12.75" customHeight="1">
      <c r="A20" s="36" t="s">
        <v>128</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6"/>
      <c r="AB20" s="6"/>
      <c r="AC20" s="6"/>
      <c r="AD20" s="6"/>
      <c r="AE20" s="6"/>
      <c r="AF20" s="6"/>
      <c r="AG20" s="6"/>
      <c r="AH20" s="6"/>
      <c r="AI20" s="6"/>
      <c r="AJ20" s="6"/>
      <c r="AK20" s="6"/>
    </row>
    <row r="21" spans="1:37" ht="12.75" customHeight="1">
      <c r="A21" s="36" t="s">
        <v>129</v>
      </c>
      <c r="B21" s="51"/>
      <c r="C21" s="50"/>
      <c r="D21" s="50"/>
      <c r="E21" s="50"/>
      <c r="F21" s="50"/>
      <c r="G21" s="50"/>
      <c r="H21" s="50"/>
      <c r="I21" s="50"/>
      <c r="J21" s="50"/>
      <c r="K21" s="50"/>
      <c r="L21" s="50"/>
      <c r="M21" s="50"/>
      <c r="N21" s="50"/>
      <c r="O21" s="50"/>
      <c r="P21" s="50"/>
      <c r="Q21" s="50"/>
      <c r="R21" s="50"/>
      <c r="S21" s="50"/>
      <c r="T21" s="50"/>
      <c r="U21" s="50"/>
      <c r="V21" s="50"/>
      <c r="W21" s="50"/>
      <c r="X21" s="50"/>
      <c r="Y21" s="50"/>
      <c r="Z21" s="50"/>
      <c r="AA21" s="6"/>
      <c r="AB21" s="6"/>
      <c r="AC21" s="6"/>
      <c r="AD21" s="6"/>
      <c r="AE21" s="6"/>
      <c r="AF21" s="6"/>
      <c r="AG21" s="6"/>
      <c r="AH21" s="6"/>
      <c r="AI21" s="6"/>
      <c r="AJ21" s="6"/>
      <c r="AK21" s="6"/>
    </row>
    <row r="22" spans="1:37" ht="12.75" customHeight="1">
      <c r="A22" s="36" t="s">
        <v>130</v>
      </c>
      <c r="B22" s="20">
        <v>0</v>
      </c>
      <c r="C22" s="20"/>
      <c r="D22" s="20"/>
      <c r="E22" s="20"/>
      <c r="F22" s="20"/>
      <c r="G22" s="20"/>
      <c r="H22" s="20"/>
      <c r="I22" s="20"/>
      <c r="J22" s="20"/>
      <c r="K22" s="20"/>
      <c r="L22" s="20"/>
      <c r="M22" s="20"/>
      <c r="N22" s="20"/>
      <c r="O22" s="20"/>
      <c r="P22" s="20"/>
      <c r="Q22" s="20"/>
      <c r="R22" s="20"/>
      <c r="S22" s="20"/>
      <c r="T22" s="20"/>
      <c r="U22" s="20"/>
      <c r="V22" s="20"/>
      <c r="W22" s="20"/>
      <c r="X22" s="20"/>
      <c r="Y22" s="20"/>
      <c r="Z22" s="20"/>
      <c r="AA22" s="6"/>
      <c r="AB22" s="6"/>
      <c r="AC22" s="6"/>
      <c r="AD22" s="6"/>
      <c r="AE22" s="6"/>
      <c r="AF22" s="6"/>
      <c r="AG22" s="6"/>
      <c r="AH22" s="6"/>
      <c r="AI22" s="6"/>
      <c r="AJ22" s="6"/>
      <c r="AK22" s="6"/>
    </row>
    <row r="23" spans="1:37" ht="12.75" customHeight="1">
      <c r="A23" s="52" t="s">
        <v>131</v>
      </c>
      <c r="B23" s="53">
        <f>D23+F23+H23+J23+L23+N23+P23+R23+T23+V23+X23+Z23</f>
        <v>0</v>
      </c>
      <c r="C23" s="53"/>
      <c r="D23" s="53">
        <f>D19+D20+D21</f>
        <v>0</v>
      </c>
      <c r="E23" s="53"/>
      <c r="F23" s="53">
        <f>F19+F20+F21</f>
        <v>0</v>
      </c>
      <c r="G23" s="53"/>
      <c r="H23" s="53">
        <f>H19+H20+H21</f>
        <v>0</v>
      </c>
      <c r="I23" s="53"/>
      <c r="J23" s="53">
        <f>J19+J20+J21</f>
        <v>0</v>
      </c>
      <c r="K23" s="53"/>
      <c r="L23" s="53">
        <f>L19+L20+L21</f>
        <v>0</v>
      </c>
      <c r="M23" s="53"/>
      <c r="N23" s="53">
        <f>N19+N20+N21</f>
        <v>0</v>
      </c>
      <c r="O23" s="53"/>
      <c r="P23" s="53">
        <f>P19+P20+P21</f>
        <v>0</v>
      </c>
      <c r="Q23" s="53"/>
      <c r="R23" s="53">
        <f>R19+R20+R21</f>
        <v>0</v>
      </c>
      <c r="S23" s="53"/>
      <c r="T23" s="53">
        <f>T19+T20+T21</f>
        <v>0</v>
      </c>
      <c r="U23" s="53"/>
      <c r="V23" s="53">
        <f>V19+V20+V21</f>
        <v>0</v>
      </c>
      <c r="W23" s="53"/>
      <c r="X23" s="53">
        <f>X19+X20+X21</f>
        <v>0</v>
      </c>
      <c r="Y23" s="53"/>
      <c r="Z23" s="53">
        <f>Z19+Z20+Z21</f>
        <v>0</v>
      </c>
      <c r="AA23" s="6"/>
      <c r="AB23" s="6"/>
      <c r="AC23" s="6"/>
      <c r="AD23" s="6"/>
      <c r="AE23" s="6"/>
      <c r="AF23" s="6"/>
      <c r="AG23" s="6"/>
      <c r="AH23" s="6"/>
      <c r="AI23" s="6"/>
      <c r="AJ23" s="6"/>
      <c r="AK23" s="6"/>
    </row>
    <row r="24" spans="1:37" ht="12.75" customHeight="1">
      <c r="A24" s="45" t="s">
        <v>14</v>
      </c>
      <c r="B24" s="45" t="str">
        <f>'Curent Year CapEx'!A17</f>
        <v>27-03</v>
      </c>
      <c r="C24" s="45"/>
      <c r="D24" s="45"/>
      <c r="E24" s="45"/>
      <c r="F24" s="45"/>
      <c r="G24" s="45"/>
      <c r="H24" s="45"/>
      <c r="I24" s="45"/>
      <c r="J24" s="45"/>
      <c r="K24" s="45"/>
      <c r="L24" s="45"/>
      <c r="M24" s="45"/>
      <c r="N24" s="45"/>
      <c r="O24" s="45"/>
      <c r="P24" s="45"/>
      <c r="Q24" s="45"/>
      <c r="R24" s="45"/>
      <c r="S24" s="45"/>
      <c r="T24" s="45"/>
      <c r="U24" s="45"/>
      <c r="V24" s="45"/>
      <c r="W24" s="45"/>
      <c r="X24" s="45"/>
      <c r="Y24" s="45"/>
      <c r="Z24" s="45"/>
      <c r="AA24" s="6"/>
      <c r="AB24" s="6"/>
      <c r="AC24" s="6"/>
      <c r="AD24" s="6"/>
      <c r="AE24" s="6"/>
      <c r="AF24" s="6"/>
      <c r="AG24" s="6"/>
      <c r="AH24" s="6"/>
      <c r="AI24" s="6"/>
      <c r="AJ24" s="6"/>
      <c r="AK24" s="6"/>
    </row>
    <row r="25" spans="1:37" ht="12.75" customHeight="1">
      <c r="A25" s="36" t="s">
        <v>125</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6"/>
      <c r="AB25" s="6"/>
      <c r="AC25" s="6"/>
      <c r="AD25" s="6"/>
      <c r="AE25" s="6"/>
      <c r="AF25" s="6"/>
      <c r="AG25" s="6"/>
      <c r="AH25" s="6"/>
      <c r="AI25" s="6"/>
      <c r="AJ25" s="6"/>
      <c r="AK25" s="6"/>
    </row>
    <row r="26" spans="1:37" ht="12.75" customHeight="1">
      <c r="A26" s="36" t="s">
        <v>126</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6"/>
      <c r="AB26" s="6"/>
      <c r="AC26" s="6"/>
      <c r="AD26" s="6"/>
      <c r="AE26" s="6"/>
      <c r="AF26" s="6"/>
      <c r="AG26" s="6"/>
      <c r="AH26" s="6"/>
      <c r="AI26" s="6"/>
      <c r="AJ26" s="6"/>
      <c r="AK26" s="6"/>
    </row>
    <row r="27" spans="1:37" ht="12.75" customHeight="1">
      <c r="A27" s="36" t="s">
        <v>127</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6"/>
      <c r="AB27" s="6"/>
      <c r="AC27" s="6"/>
      <c r="AD27" s="6"/>
      <c r="AE27" s="6"/>
      <c r="AF27" s="6"/>
      <c r="AG27" s="6"/>
      <c r="AH27" s="6"/>
      <c r="AI27" s="6"/>
      <c r="AJ27" s="6"/>
      <c r="AK27" s="6"/>
    </row>
    <row r="28" spans="1:37" ht="12.75" customHeight="1">
      <c r="A28" s="36" t="s">
        <v>128</v>
      </c>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6"/>
      <c r="AB28" s="6"/>
      <c r="AC28" s="6"/>
      <c r="AD28" s="6"/>
      <c r="AE28" s="6"/>
      <c r="AF28" s="6"/>
      <c r="AG28" s="6"/>
      <c r="AH28" s="6"/>
      <c r="AI28" s="6"/>
      <c r="AJ28" s="6"/>
      <c r="AK28" s="6"/>
    </row>
    <row r="29" spans="1:37" ht="12.75" customHeight="1">
      <c r="A29" s="36" t="s">
        <v>129</v>
      </c>
      <c r="B29" s="51"/>
      <c r="C29" s="50"/>
      <c r="D29" s="50"/>
      <c r="E29" s="50"/>
      <c r="F29" s="50"/>
      <c r="G29" s="50"/>
      <c r="H29" s="50"/>
      <c r="I29" s="50"/>
      <c r="J29" s="50"/>
      <c r="K29" s="50"/>
      <c r="L29" s="50"/>
      <c r="M29" s="50"/>
      <c r="N29" s="50"/>
      <c r="O29" s="50"/>
      <c r="P29" s="50"/>
      <c r="Q29" s="50"/>
      <c r="R29" s="50"/>
      <c r="S29" s="50"/>
      <c r="T29" s="50"/>
      <c r="U29" s="50"/>
      <c r="V29" s="50"/>
      <c r="W29" s="50"/>
      <c r="X29" s="50"/>
      <c r="Y29" s="50"/>
      <c r="Z29" s="50"/>
      <c r="AA29" s="6"/>
      <c r="AB29" s="6"/>
      <c r="AC29" s="6"/>
      <c r="AD29" s="6"/>
      <c r="AE29" s="6"/>
      <c r="AF29" s="6"/>
      <c r="AG29" s="6"/>
      <c r="AH29" s="6"/>
      <c r="AI29" s="6"/>
      <c r="AJ29" s="6"/>
      <c r="AK29" s="6"/>
    </row>
    <row r="30" spans="1:37" ht="12.75" customHeight="1">
      <c r="A30" s="36" t="s">
        <v>130</v>
      </c>
      <c r="B30" s="20">
        <v>0</v>
      </c>
      <c r="C30" s="20"/>
      <c r="D30" s="20"/>
      <c r="E30" s="20"/>
      <c r="F30" s="20"/>
      <c r="G30" s="20"/>
      <c r="H30" s="20"/>
      <c r="I30" s="20"/>
      <c r="J30" s="20"/>
      <c r="K30" s="20"/>
      <c r="L30" s="20"/>
      <c r="M30" s="20"/>
      <c r="N30" s="20"/>
      <c r="O30" s="20"/>
      <c r="P30" s="20"/>
      <c r="Q30" s="20"/>
      <c r="R30" s="20"/>
      <c r="S30" s="20"/>
      <c r="T30" s="20"/>
      <c r="U30" s="20"/>
      <c r="V30" s="20"/>
      <c r="W30" s="20"/>
      <c r="X30" s="20"/>
      <c r="Y30" s="20"/>
      <c r="Z30" s="20"/>
      <c r="AA30" s="6"/>
      <c r="AB30" s="6"/>
      <c r="AC30" s="6"/>
      <c r="AD30" s="6"/>
      <c r="AE30" s="6"/>
      <c r="AF30" s="6"/>
      <c r="AG30" s="6"/>
      <c r="AH30" s="6"/>
      <c r="AI30" s="6"/>
      <c r="AJ30" s="6"/>
      <c r="AK30" s="6"/>
    </row>
    <row r="31" spans="1:37" ht="12.75" customHeight="1">
      <c r="A31" s="52" t="s">
        <v>131</v>
      </c>
      <c r="B31" s="53">
        <f>D31+F31+H31+J31+L31+N31+P31+R31+T31+V31+X31+Z31</f>
        <v>0</v>
      </c>
      <c r="C31" s="53"/>
      <c r="D31" s="53">
        <f>D27+D28+D29</f>
        <v>0</v>
      </c>
      <c r="E31" s="53"/>
      <c r="F31" s="53">
        <f>F27+F28+F29</f>
        <v>0</v>
      </c>
      <c r="G31" s="53"/>
      <c r="H31" s="53">
        <f>H27+H28+H29</f>
        <v>0</v>
      </c>
      <c r="I31" s="53"/>
      <c r="J31" s="53">
        <f>J27+J28+J29</f>
        <v>0</v>
      </c>
      <c r="K31" s="53"/>
      <c r="L31" s="53">
        <f>L27+L28+L29</f>
        <v>0</v>
      </c>
      <c r="M31" s="53"/>
      <c r="N31" s="53">
        <f>N27+N28+N29</f>
        <v>0</v>
      </c>
      <c r="O31" s="53"/>
      <c r="P31" s="53">
        <f>P27+P28+P29</f>
        <v>0</v>
      </c>
      <c r="Q31" s="53"/>
      <c r="R31" s="53">
        <f>R27+R28+R29</f>
        <v>0</v>
      </c>
      <c r="S31" s="53"/>
      <c r="T31" s="53">
        <f>T27+T28+T29</f>
        <v>0</v>
      </c>
      <c r="U31" s="53"/>
      <c r="V31" s="53">
        <f>V27+V28+V29</f>
        <v>0</v>
      </c>
      <c r="W31" s="53"/>
      <c r="X31" s="53">
        <f>X27+X28+X29</f>
        <v>0</v>
      </c>
      <c r="Y31" s="53"/>
      <c r="Z31" s="53">
        <f>Z27+Z28+Z29</f>
        <v>0</v>
      </c>
      <c r="AA31" s="6"/>
      <c r="AB31" s="6"/>
      <c r="AC31" s="6"/>
      <c r="AD31" s="6"/>
      <c r="AE31" s="6"/>
      <c r="AF31" s="6"/>
      <c r="AG31" s="6"/>
      <c r="AH31" s="6"/>
      <c r="AI31" s="6"/>
      <c r="AJ31" s="6"/>
      <c r="AK31" s="6"/>
    </row>
    <row r="32" spans="1:37" ht="12.75" customHeight="1">
      <c r="A32" s="45" t="s">
        <v>14</v>
      </c>
      <c r="B32" s="45" t="str">
        <f>'Curent Year CapEx'!A18</f>
        <v>27-04</v>
      </c>
      <c r="C32" s="45"/>
      <c r="D32" s="45"/>
      <c r="E32" s="45"/>
      <c r="F32" s="45"/>
      <c r="G32" s="45"/>
      <c r="H32" s="45"/>
      <c r="I32" s="45"/>
      <c r="J32" s="45"/>
      <c r="K32" s="45"/>
      <c r="L32" s="45"/>
      <c r="M32" s="45"/>
      <c r="N32" s="45"/>
      <c r="O32" s="45"/>
      <c r="P32" s="45"/>
      <c r="Q32" s="45"/>
      <c r="R32" s="45"/>
      <c r="S32" s="45"/>
      <c r="T32" s="45"/>
      <c r="U32" s="45"/>
      <c r="V32" s="45"/>
      <c r="W32" s="45"/>
      <c r="X32" s="45"/>
      <c r="Y32" s="45"/>
      <c r="Z32" s="45"/>
      <c r="AA32" s="6"/>
      <c r="AB32" s="6"/>
      <c r="AC32" s="6"/>
      <c r="AD32" s="6"/>
      <c r="AE32" s="6"/>
      <c r="AF32" s="6"/>
      <c r="AG32" s="6"/>
      <c r="AH32" s="6"/>
      <c r="AI32" s="6"/>
      <c r="AJ32" s="6"/>
      <c r="AK32" s="6"/>
    </row>
    <row r="33" spans="1:37" ht="12.75" customHeight="1">
      <c r="A33" s="36" t="s">
        <v>125</v>
      </c>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6"/>
      <c r="AB33" s="6"/>
      <c r="AC33" s="6"/>
      <c r="AD33" s="6"/>
      <c r="AE33" s="6"/>
      <c r="AF33" s="6"/>
      <c r="AG33" s="6"/>
      <c r="AH33" s="6"/>
      <c r="AI33" s="6"/>
      <c r="AJ33" s="6"/>
      <c r="AK33" s="6"/>
    </row>
    <row r="34" spans="1:37" ht="12.75" customHeight="1">
      <c r="A34" s="36" t="s">
        <v>126</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6"/>
      <c r="AB34" s="6"/>
      <c r="AC34" s="6"/>
      <c r="AD34" s="6"/>
      <c r="AE34" s="6"/>
      <c r="AF34" s="6"/>
      <c r="AG34" s="6"/>
      <c r="AH34" s="6"/>
      <c r="AI34" s="6"/>
      <c r="AJ34" s="6"/>
      <c r="AK34" s="6"/>
    </row>
    <row r="35" spans="1:37" ht="12.75" customHeight="1">
      <c r="A35" s="36" t="s">
        <v>127</v>
      </c>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6"/>
      <c r="AB35" s="6"/>
      <c r="AC35" s="6"/>
      <c r="AD35" s="6"/>
      <c r="AE35" s="6"/>
      <c r="AF35" s="6"/>
      <c r="AG35" s="6"/>
      <c r="AH35" s="6"/>
      <c r="AI35" s="6"/>
      <c r="AJ35" s="6"/>
      <c r="AK35" s="6"/>
    </row>
    <row r="36" spans="1:37" ht="12.75" customHeight="1">
      <c r="A36" s="36" t="s">
        <v>128</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6"/>
      <c r="AB36" s="6"/>
      <c r="AC36" s="6"/>
      <c r="AD36" s="6"/>
      <c r="AE36" s="6"/>
      <c r="AF36" s="6"/>
      <c r="AG36" s="6"/>
      <c r="AH36" s="6"/>
      <c r="AI36" s="6"/>
      <c r="AJ36" s="6"/>
      <c r="AK36" s="6"/>
    </row>
    <row r="37" spans="1:37" ht="12.75" customHeight="1">
      <c r="A37" s="36" t="s">
        <v>129</v>
      </c>
      <c r="B37" s="51"/>
      <c r="C37" s="50"/>
      <c r="D37" s="50"/>
      <c r="E37" s="50"/>
      <c r="F37" s="50"/>
      <c r="G37" s="50"/>
      <c r="H37" s="50"/>
      <c r="I37" s="50"/>
      <c r="J37" s="50"/>
      <c r="K37" s="50"/>
      <c r="L37" s="50"/>
      <c r="M37" s="50"/>
      <c r="N37" s="50"/>
      <c r="O37" s="50"/>
      <c r="P37" s="50"/>
      <c r="Q37" s="50"/>
      <c r="R37" s="50"/>
      <c r="S37" s="50"/>
      <c r="T37" s="50"/>
      <c r="U37" s="50"/>
      <c r="V37" s="50"/>
      <c r="W37" s="50"/>
      <c r="X37" s="50"/>
      <c r="Y37" s="50"/>
      <c r="Z37" s="50"/>
      <c r="AA37" s="6"/>
      <c r="AB37" s="6"/>
      <c r="AC37" s="6"/>
      <c r="AD37" s="6"/>
      <c r="AE37" s="6"/>
      <c r="AF37" s="6"/>
      <c r="AG37" s="6"/>
      <c r="AH37" s="6"/>
      <c r="AI37" s="6"/>
      <c r="AJ37" s="6"/>
      <c r="AK37" s="6"/>
    </row>
    <row r="38" spans="1:37" ht="12.75" customHeight="1">
      <c r="A38" s="36" t="s">
        <v>130</v>
      </c>
      <c r="B38" s="20">
        <v>0</v>
      </c>
      <c r="C38" s="20"/>
      <c r="D38" s="20"/>
      <c r="E38" s="20"/>
      <c r="F38" s="20"/>
      <c r="G38" s="20"/>
      <c r="H38" s="20"/>
      <c r="I38" s="20"/>
      <c r="J38" s="20"/>
      <c r="K38" s="20"/>
      <c r="L38" s="20"/>
      <c r="M38" s="20"/>
      <c r="N38" s="20"/>
      <c r="O38" s="20"/>
      <c r="P38" s="20"/>
      <c r="Q38" s="20"/>
      <c r="R38" s="20"/>
      <c r="S38" s="20"/>
      <c r="T38" s="20"/>
      <c r="U38" s="20"/>
      <c r="V38" s="20"/>
      <c r="W38" s="20"/>
      <c r="X38" s="20"/>
      <c r="Y38" s="20"/>
      <c r="Z38" s="20"/>
      <c r="AA38" s="6"/>
      <c r="AB38" s="6"/>
      <c r="AC38" s="6"/>
      <c r="AD38" s="6"/>
      <c r="AE38" s="6"/>
      <c r="AF38" s="6"/>
      <c r="AG38" s="6"/>
      <c r="AH38" s="6"/>
      <c r="AI38" s="6"/>
      <c r="AJ38" s="6"/>
      <c r="AK38" s="6"/>
    </row>
    <row r="39" spans="1:37" ht="12.75" customHeight="1">
      <c r="A39" s="52" t="s">
        <v>131</v>
      </c>
      <c r="B39" s="53">
        <f>D39+F39+H39+J39+L39+N39+P39+R39+T39+V39+X39+Z39</f>
        <v>0</v>
      </c>
      <c r="C39" s="53"/>
      <c r="D39" s="53">
        <f>D35+D36+D37</f>
        <v>0</v>
      </c>
      <c r="E39" s="53"/>
      <c r="F39" s="53">
        <f>F35+F36+F37</f>
        <v>0</v>
      </c>
      <c r="G39" s="53"/>
      <c r="H39" s="53">
        <f>H35+H36+H37</f>
        <v>0</v>
      </c>
      <c r="I39" s="53"/>
      <c r="J39" s="53">
        <f>J35+J36+J37</f>
        <v>0</v>
      </c>
      <c r="K39" s="53"/>
      <c r="L39" s="53">
        <f>L35+L36+L37</f>
        <v>0</v>
      </c>
      <c r="M39" s="53"/>
      <c r="N39" s="53">
        <f>N35+N36+N37</f>
        <v>0</v>
      </c>
      <c r="O39" s="53"/>
      <c r="P39" s="53">
        <f>P35+P36+P37</f>
        <v>0</v>
      </c>
      <c r="Q39" s="53"/>
      <c r="R39" s="53">
        <f>R35+R36+R37</f>
        <v>0</v>
      </c>
      <c r="S39" s="53"/>
      <c r="T39" s="53">
        <f>T35+T36+T37</f>
        <v>0</v>
      </c>
      <c r="U39" s="53"/>
      <c r="V39" s="53">
        <f>V35+V36+V37</f>
        <v>0</v>
      </c>
      <c r="W39" s="53"/>
      <c r="X39" s="53">
        <f>X35+X36+X37</f>
        <v>0</v>
      </c>
      <c r="Y39" s="53"/>
      <c r="Z39" s="53">
        <f>Z35+Z36+Z37</f>
        <v>0</v>
      </c>
      <c r="AA39" s="6"/>
      <c r="AB39" s="6"/>
      <c r="AC39" s="6"/>
      <c r="AD39" s="6"/>
      <c r="AE39" s="6"/>
      <c r="AF39" s="6"/>
      <c r="AG39" s="6"/>
      <c r="AH39" s="6"/>
      <c r="AI39" s="6"/>
      <c r="AJ39" s="6"/>
      <c r="AK39" s="6"/>
    </row>
    <row r="40" spans="1:37" ht="12.75" customHeight="1">
      <c r="A40" s="45" t="s">
        <v>14</v>
      </c>
      <c r="B40" s="45" t="str">
        <f>'Curent Year CapEx'!A19</f>
        <v>27-05</v>
      </c>
      <c r="C40" s="45"/>
      <c r="D40" s="45"/>
      <c r="E40" s="45"/>
      <c r="F40" s="45"/>
      <c r="G40" s="45"/>
      <c r="H40" s="45"/>
      <c r="I40" s="45"/>
      <c r="J40" s="45"/>
      <c r="K40" s="45"/>
      <c r="L40" s="45"/>
      <c r="M40" s="45"/>
      <c r="N40" s="45"/>
      <c r="O40" s="45"/>
      <c r="P40" s="45"/>
      <c r="Q40" s="45"/>
      <c r="R40" s="45"/>
      <c r="S40" s="45"/>
      <c r="T40" s="45"/>
      <c r="U40" s="45"/>
      <c r="V40" s="45"/>
      <c r="W40" s="45"/>
      <c r="X40" s="45"/>
      <c r="Y40" s="45"/>
      <c r="Z40" s="45"/>
      <c r="AA40" s="6"/>
      <c r="AB40" s="6"/>
      <c r="AC40" s="6"/>
      <c r="AD40" s="6"/>
      <c r="AE40" s="6"/>
      <c r="AF40" s="6"/>
      <c r="AG40" s="6"/>
      <c r="AH40" s="6"/>
      <c r="AI40" s="6"/>
      <c r="AJ40" s="6"/>
      <c r="AK40" s="6"/>
    </row>
    <row r="41" spans="1:37" ht="12.75" customHeight="1">
      <c r="A41" s="36" t="s">
        <v>125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6"/>
      <c r="AB41" s="6"/>
      <c r="AC41" s="6"/>
      <c r="AD41" s="6"/>
      <c r="AE41" s="6"/>
      <c r="AF41" s="6"/>
      <c r="AG41" s="6"/>
      <c r="AH41" s="6"/>
      <c r="AI41" s="6"/>
      <c r="AJ41" s="6"/>
      <c r="AK41" s="6"/>
    </row>
    <row r="42" spans="1:37" ht="12.75" customHeight="1">
      <c r="A42" s="36" t="s">
        <v>126</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6"/>
      <c r="AB42" s="6"/>
      <c r="AC42" s="6"/>
      <c r="AD42" s="6"/>
      <c r="AE42" s="6"/>
      <c r="AF42" s="6"/>
      <c r="AG42" s="6"/>
      <c r="AH42" s="6"/>
      <c r="AI42" s="6"/>
      <c r="AJ42" s="6"/>
      <c r="AK42" s="6"/>
    </row>
    <row r="43" spans="1:37" ht="12.75" customHeight="1">
      <c r="A43" s="36" t="s">
        <v>127</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6"/>
      <c r="AB43" s="6"/>
      <c r="AC43" s="6"/>
      <c r="AD43" s="6"/>
      <c r="AE43" s="6"/>
      <c r="AF43" s="6"/>
      <c r="AG43" s="6"/>
      <c r="AH43" s="6"/>
      <c r="AI43" s="6"/>
      <c r="AJ43" s="6"/>
      <c r="AK43" s="6"/>
    </row>
    <row r="44" spans="1:37" ht="12.75" customHeight="1">
      <c r="A44" s="36" t="s">
        <v>128</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6"/>
      <c r="AB44" s="6"/>
      <c r="AC44" s="6"/>
      <c r="AD44" s="6"/>
      <c r="AE44" s="6"/>
      <c r="AF44" s="6"/>
      <c r="AG44" s="6"/>
      <c r="AH44" s="6"/>
      <c r="AI44" s="6"/>
      <c r="AJ44" s="6"/>
      <c r="AK44" s="6"/>
    </row>
    <row r="45" spans="1:37" ht="12.75" customHeight="1">
      <c r="A45" s="36" t="s">
        <v>129</v>
      </c>
      <c r="B45" s="51"/>
      <c r="C45" s="50"/>
      <c r="D45" s="50"/>
      <c r="E45" s="50"/>
      <c r="F45" s="50"/>
      <c r="G45" s="50"/>
      <c r="H45" s="50"/>
      <c r="I45" s="50"/>
      <c r="J45" s="50"/>
      <c r="K45" s="50"/>
      <c r="L45" s="50"/>
      <c r="M45" s="50"/>
      <c r="N45" s="50"/>
      <c r="O45" s="50"/>
      <c r="P45" s="50"/>
      <c r="Q45" s="50"/>
      <c r="R45" s="50"/>
      <c r="S45" s="50"/>
      <c r="T45" s="50"/>
      <c r="U45" s="50"/>
      <c r="V45" s="50"/>
      <c r="W45" s="50"/>
      <c r="X45" s="50"/>
      <c r="Y45" s="50"/>
      <c r="Z45" s="50"/>
      <c r="AA45" s="6"/>
      <c r="AB45" s="6"/>
      <c r="AC45" s="6"/>
      <c r="AD45" s="6"/>
      <c r="AE45" s="6"/>
      <c r="AF45" s="6"/>
      <c r="AG45" s="6"/>
      <c r="AH45" s="6"/>
      <c r="AI45" s="6"/>
      <c r="AJ45" s="6"/>
      <c r="AK45" s="6"/>
    </row>
    <row r="46" spans="1:37" ht="12.75" customHeight="1">
      <c r="A46" s="36" t="s">
        <v>130</v>
      </c>
      <c r="B46" s="20">
        <v>0</v>
      </c>
      <c r="C46" s="20"/>
      <c r="D46" s="20"/>
      <c r="E46" s="20"/>
      <c r="F46" s="20"/>
      <c r="G46" s="20"/>
      <c r="H46" s="20"/>
      <c r="I46" s="20"/>
      <c r="J46" s="20"/>
      <c r="K46" s="20"/>
      <c r="L46" s="20"/>
      <c r="M46" s="20"/>
      <c r="N46" s="20"/>
      <c r="O46" s="20"/>
      <c r="P46" s="20"/>
      <c r="Q46" s="20"/>
      <c r="R46" s="20"/>
      <c r="S46" s="20"/>
      <c r="T46" s="20"/>
      <c r="U46" s="20"/>
      <c r="V46" s="20"/>
      <c r="W46" s="20"/>
      <c r="X46" s="20"/>
      <c r="Y46" s="20"/>
      <c r="Z46" s="20"/>
      <c r="AA46" s="6"/>
      <c r="AB46" s="6"/>
      <c r="AC46" s="6"/>
      <c r="AD46" s="6"/>
      <c r="AE46" s="6"/>
      <c r="AF46" s="6"/>
      <c r="AG46" s="6"/>
      <c r="AH46" s="6"/>
      <c r="AI46" s="6"/>
      <c r="AJ46" s="6"/>
      <c r="AK46" s="6"/>
    </row>
    <row r="47" spans="1:37" ht="12.75" customHeight="1">
      <c r="A47" s="52" t="s">
        <v>131</v>
      </c>
      <c r="B47" s="53">
        <f>D47+F47+H47+J47+L47+N47+P47+R47+T47+V47+X47+Z47</f>
        <v>0</v>
      </c>
      <c r="C47" s="53"/>
      <c r="D47" s="53">
        <f>D43+D44+D45</f>
        <v>0</v>
      </c>
      <c r="E47" s="53"/>
      <c r="F47" s="53">
        <f>F43+F44+F45</f>
        <v>0</v>
      </c>
      <c r="G47" s="53"/>
      <c r="H47" s="53">
        <f>H43+H44+H45</f>
        <v>0</v>
      </c>
      <c r="I47" s="53"/>
      <c r="J47" s="53">
        <f>J43+J44+J45</f>
        <v>0</v>
      </c>
      <c r="K47" s="53"/>
      <c r="L47" s="53">
        <f>L43+L44+L45</f>
        <v>0</v>
      </c>
      <c r="M47" s="53"/>
      <c r="N47" s="53">
        <f>N43+N44+N45</f>
        <v>0</v>
      </c>
      <c r="O47" s="53"/>
      <c r="P47" s="53">
        <f>P43+P44+P45</f>
        <v>0</v>
      </c>
      <c r="Q47" s="53"/>
      <c r="R47" s="53">
        <f>R43+R44+R45</f>
        <v>0</v>
      </c>
      <c r="S47" s="53"/>
      <c r="T47" s="53">
        <f>T43+T44+T45</f>
        <v>0</v>
      </c>
      <c r="U47" s="53"/>
      <c r="V47" s="53">
        <f>V43+V44+V45</f>
        <v>0</v>
      </c>
      <c r="W47" s="53"/>
      <c r="X47" s="53">
        <f>X43+X44+X45</f>
        <v>0</v>
      </c>
      <c r="Y47" s="53"/>
      <c r="Z47" s="53">
        <f>Z43+Z44+Z45</f>
        <v>0</v>
      </c>
      <c r="AA47" s="6"/>
      <c r="AB47" s="6"/>
      <c r="AC47" s="6"/>
      <c r="AD47" s="6"/>
      <c r="AE47" s="6"/>
      <c r="AF47" s="6"/>
      <c r="AG47" s="6"/>
      <c r="AH47" s="6"/>
      <c r="AI47" s="6"/>
      <c r="AJ47" s="6"/>
      <c r="AK47" s="6"/>
    </row>
    <row r="48" spans="1:37" ht="12.75" customHeight="1">
      <c r="A48" s="45" t="s">
        <v>14</v>
      </c>
      <c r="B48" s="45" t="str">
        <f>'Curent Year CapEx'!A20</f>
        <v>27-06</v>
      </c>
      <c r="C48" s="45"/>
      <c r="D48" s="45"/>
      <c r="E48" s="45"/>
      <c r="F48" s="45"/>
      <c r="G48" s="45"/>
      <c r="H48" s="45"/>
      <c r="I48" s="45"/>
      <c r="J48" s="45"/>
      <c r="K48" s="45"/>
      <c r="L48" s="45"/>
      <c r="M48" s="45"/>
      <c r="N48" s="45"/>
      <c r="O48" s="45"/>
      <c r="P48" s="45"/>
      <c r="Q48" s="45"/>
      <c r="R48" s="45"/>
      <c r="S48" s="45"/>
      <c r="T48" s="45"/>
      <c r="U48" s="45"/>
      <c r="V48" s="45"/>
      <c r="W48" s="45"/>
      <c r="X48" s="45"/>
      <c r="Y48" s="45"/>
      <c r="Z48" s="45"/>
      <c r="AA48" s="6"/>
      <c r="AB48" s="6"/>
      <c r="AC48" s="6"/>
      <c r="AD48" s="6"/>
      <c r="AE48" s="6"/>
      <c r="AF48" s="6"/>
      <c r="AG48" s="6"/>
      <c r="AH48" s="6"/>
      <c r="AI48" s="6"/>
      <c r="AJ48" s="6"/>
      <c r="AK48" s="6"/>
    </row>
    <row r="49" spans="1:37" ht="12.75" customHeight="1">
      <c r="A49" s="36" t="s">
        <v>125</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6"/>
      <c r="AB49" s="6"/>
      <c r="AC49" s="6"/>
      <c r="AD49" s="6"/>
      <c r="AE49" s="6"/>
      <c r="AF49" s="6"/>
      <c r="AG49" s="6"/>
      <c r="AH49" s="6"/>
      <c r="AI49" s="6"/>
      <c r="AJ49" s="6"/>
      <c r="AK49" s="6"/>
    </row>
    <row r="50" spans="1:37" ht="12.75" customHeight="1">
      <c r="A50" s="36" t="s">
        <v>126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6"/>
      <c r="AB50" s="6"/>
      <c r="AC50" s="6"/>
      <c r="AD50" s="6"/>
      <c r="AE50" s="6"/>
      <c r="AF50" s="6"/>
      <c r="AG50" s="6"/>
      <c r="AH50" s="6"/>
      <c r="AI50" s="6"/>
      <c r="AJ50" s="6"/>
      <c r="AK50" s="6"/>
    </row>
    <row r="51" spans="1:37" ht="12.75" customHeight="1">
      <c r="A51" s="36" t="s">
        <v>127</v>
      </c>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6"/>
      <c r="AB51" s="6"/>
      <c r="AC51" s="6"/>
      <c r="AD51" s="6"/>
      <c r="AE51" s="6"/>
      <c r="AF51" s="6"/>
      <c r="AG51" s="6"/>
      <c r="AH51" s="6"/>
      <c r="AI51" s="6"/>
      <c r="AJ51" s="6"/>
      <c r="AK51" s="6"/>
    </row>
    <row r="52" spans="1:37" ht="12.75" customHeight="1">
      <c r="A52" s="36" t="s">
        <v>128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6"/>
      <c r="AB52" s="6"/>
      <c r="AC52" s="6"/>
      <c r="AD52" s="6"/>
      <c r="AE52" s="6"/>
      <c r="AF52" s="6"/>
      <c r="AG52" s="6"/>
      <c r="AH52" s="6"/>
      <c r="AI52" s="6"/>
      <c r="AJ52" s="6"/>
      <c r="AK52" s="6"/>
    </row>
    <row r="53" spans="1:37" ht="12.75" customHeight="1">
      <c r="A53" s="36" t="s">
        <v>129</v>
      </c>
      <c r="B53" s="51"/>
      <c r="C53" s="50"/>
      <c r="D53" s="50"/>
      <c r="E53" s="50"/>
      <c r="F53" s="50"/>
      <c r="G53" s="50"/>
      <c r="H53" s="50"/>
      <c r="I53" s="50"/>
      <c r="J53" s="50"/>
      <c r="K53" s="50"/>
      <c r="L53" s="50"/>
      <c r="M53" s="50"/>
      <c r="N53" s="50"/>
      <c r="O53" s="50"/>
      <c r="P53" s="50"/>
      <c r="Q53" s="50"/>
      <c r="R53" s="50"/>
      <c r="S53" s="50"/>
      <c r="T53" s="50"/>
      <c r="U53" s="50"/>
      <c r="V53" s="50"/>
      <c r="W53" s="50"/>
      <c r="X53" s="50"/>
      <c r="Y53" s="50"/>
      <c r="Z53" s="50"/>
      <c r="AA53" s="6"/>
      <c r="AB53" s="6"/>
      <c r="AC53" s="6"/>
      <c r="AD53" s="6"/>
      <c r="AE53" s="6"/>
      <c r="AF53" s="6"/>
      <c r="AG53" s="6"/>
      <c r="AH53" s="6"/>
      <c r="AI53" s="6"/>
      <c r="AJ53" s="6"/>
      <c r="AK53" s="6"/>
    </row>
    <row r="54" spans="1:37" ht="12.75" customHeight="1">
      <c r="A54" s="36" t="s">
        <v>130</v>
      </c>
      <c r="B54" s="20">
        <v>0</v>
      </c>
      <c r="C54" s="20"/>
      <c r="D54" s="20"/>
      <c r="E54" s="20"/>
      <c r="F54" s="20"/>
      <c r="G54" s="20"/>
      <c r="H54" s="20"/>
      <c r="I54" s="20"/>
      <c r="J54" s="20"/>
      <c r="K54" s="20"/>
      <c r="L54" s="20"/>
      <c r="M54" s="20"/>
      <c r="N54" s="20"/>
      <c r="O54" s="20"/>
      <c r="P54" s="20"/>
      <c r="Q54" s="20"/>
      <c r="R54" s="20"/>
      <c r="S54" s="20"/>
      <c r="T54" s="20"/>
      <c r="U54" s="20"/>
      <c r="V54" s="20"/>
      <c r="W54" s="20"/>
      <c r="X54" s="20"/>
      <c r="Y54" s="20"/>
      <c r="Z54" s="20"/>
      <c r="AA54" s="6"/>
      <c r="AB54" s="6"/>
      <c r="AC54" s="6"/>
      <c r="AD54" s="6"/>
      <c r="AE54" s="6"/>
      <c r="AF54" s="6"/>
      <c r="AG54" s="6"/>
      <c r="AH54" s="6"/>
      <c r="AI54" s="6"/>
      <c r="AJ54" s="6"/>
      <c r="AK54" s="6"/>
    </row>
    <row r="55" spans="1:37" ht="12.75" customHeight="1">
      <c r="A55" s="52" t="s">
        <v>131</v>
      </c>
      <c r="B55" s="53">
        <f>D55+F55+H55+J55+L55+N55+P55+R55+T55+V55+X55+Z55</f>
        <v>0</v>
      </c>
      <c r="C55" s="53"/>
      <c r="D55" s="53">
        <f>D51+D52+D53</f>
        <v>0</v>
      </c>
      <c r="E55" s="53"/>
      <c r="F55" s="53">
        <f>F51+F52+F53</f>
        <v>0</v>
      </c>
      <c r="G55" s="53"/>
      <c r="H55" s="53">
        <f>H51+H52+H53</f>
        <v>0</v>
      </c>
      <c r="I55" s="53"/>
      <c r="J55" s="53">
        <f>J51+J52+J53</f>
        <v>0</v>
      </c>
      <c r="K55" s="53"/>
      <c r="L55" s="53">
        <f>L51+L52+L53</f>
        <v>0</v>
      </c>
      <c r="M55" s="53"/>
      <c r="N55" s="53">
        <f>N51+N52+N53</f>
        <v>0</v>
      </c>
      <c r="O55" s="53"/>
      <c r="P55" s="53">
        <f>P51+P52+P53</f>
        <v>0</v>
      </c>
      <c r="Q55" s="53"/>
      <c r="R55" s="53">
        <f>R51+R52+R53</f>
        <v>0</v>
      </c>
      <c r="S55" s="53"/>
      <c r="T55" s="53">
        <f>T51+T52+T53</f>
        <v>0</v>
      </c>
      <c r="U55" s="53"/>
      <c r="V55" s="53">
        <f>V51+V52+V53</f>
        <v>0</v>
      </c>
      <c r="W55" s="53"/>
      <c r="X55" s="53">
        <f>X51+X52+X53</f>
        <v>0</v>
      </c>
      <c r="Y55" s="53"/>
      <c r="Z55" s="53">
        <f>Z51+Z52+Z53</f>
        <v>0</v>
      </c>
      <c r="AA55" s="6"/>
      <c r="AB55" s="6"/>
      <c r="AC55" s="6"/>
      <c r="AD55" s="6"/>
      <c r="AE55" s="6"/>
      <c r="AF55" s="6"/>
      <c r="AG55" s="6"/>
      <c r="AH55" s="6"/>
      <c r="AI55" s="6"/>
      <c r="AJ55" s="6"/>
      <c r="AK55" s="6"/>
    </row>
    <row r="56" spans="1:37" ht="12.75" customHeight="1">
      <c r="A56" s="45" t="s">
        <v>14</v>
      </c>
      <c r="B56" s="45" t="str">
        <f>'Curent Year CapEx'!A21</f>
        <v>27-07</v>
      </c>
      <c r="C56" s="45"/>
      <c r="D56" s="45"/>
      <c r="E56" s="45"/>
      <c r="F56" s="45"/>
      <c r="G56" s="45"/>
      <c r="H56" s="45"/>
      <c r="I56" s="45"/>
      <c r="J56" s="45"/>
      <c r="K56" s="45"/>
      <c r="L56" s="45"/>
      <c r="M56" s="45"/>
      <c r="N56" s="45"/>
      <c r="O56" s="45"/>
      <c r="P56" s="45"/>
      <c r="Q56" s="45"/>
      <c r="R56" s="45"/>
      <c r="S56" s="45"/>
      <c r="T56" s="45"/>
      <c r="U56" s="45"/>
      <c r="V56" s="45"/>
      <c r="W56" s="45"/>
      <c r="X56" s="45"/>
      <c r="Y56" s="45"/>
      <c r="Z56" s="45"/>
      <c r="AA56" s="6"/>
      <c r="AB56" s="6"/>
      <c r="AC56" s="6"/>
      <c r="AD56" s="6"/>
      <c r="AE56" s="6"/>
      <c r="AF56" s="6"/>
      <c r="AG56" s="6"/>
      <c r="AH56" s="6"/>
      <c r="AI56" s="6"/>
      <c r="AJ56" s="6"/>
      <c r="AK56" s="6"/>
    </row>
    <row r="57" spans="1:37" ht="12.75" customHeight="1">
      <c r="A57" s="36" t="s">
        <v>125</v>
      </c>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6"/>
      <c r="AB57" s="6"/>
      <c r="AC57" s="6"/>
      <c r="AD57" s="6"/>
      <c r="AE57" s="6"/>
      <c r="AF57" s="6"/>
      <c r="AG57" s="6"/>
      <c r="AH57" s="6"/>
      <c r="AI57" s="6"/>
      <c r="AJ57" s="6"/>
      <c r="AK57" s="6"/>
    </row>
    <row r="58" spans="1:37" ht="12.75" customHeight="1">
      <c r="A58" s="36" t="s">
        <v>126</v>
      </c>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6"/>
      <c r="AB58" s="6"/>
      <c r="AC58" s="6"/>
      <c r="AD58" s="6"/>
      <c r="AE58" s="6"/>
      <c r="AF58" s="6"/>
      <c r="AG58" s="6"/>
      <c r="AH58" s="6"/>
      <c r="AI58" s="6"/>
      <c r="AJ58" s="6"/>
      <c r="AK58" s="6"/>
    </row>
    <row r="59" spans="1:37" ht="12.75" customHeight="1">
      <c r="A59" s="36" t="s">
        <v>127</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6"/>
      <c r="AB59" s="6"/>
      <c r="AC59" s="6"/>
      <c r="AD59" s="6"/>
      <c r="AE59" s="6"/>
      <c r="AF59" s="6"/>
      <c r="AG59" s="6"/>
      <c r="AH59" s="6"/>
      <c r="AI59" s="6"/>
      <c r="AJ59" s="6"/>
      <c r="AK59" s="6"/>
    </row>
    <row r="60" spans="1:37" ht="12.75" customHeight="1">
      <c r="A60" s="36" t="s">
        <v>128</v>
      </c>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6"/>
      <c r="AB60" s="6"/>
      <c r="AC60" s="6"/>
      <c r="AD60" s="6"/>
      <c r="AE60" s="6"/>
      <c r="AF60" s="6"/>
      <c r="AG60" s="6"/>
      <c r="AH60" s="6"/>
      <c r="AI60" s="6"/>
      <c r="AJ60" s="6"/>
      <c r="AK60" s="6"/>
    </row>
    <row r="61" spans="1:37" ht="12.75" customHeight="1">
      <c r="A61" s="36" t="s">
        <v>129</v>
      </c>
      <c r="B61" s="51"/>
      <c r="C61" s="50"/>
      <c r="D61" s="50"/>
      <c r="E61" s="50"/>
      <c r="F61" s="50"/>
      <c r="G61" s="50"/>
      <c r="H61" s="50"/>
      <c r="I61" s="50"/>
      <c r="J61" s="50"/>
      <c r="K61" s="50"/>
      <c r="L61" s="50"/>
      <c r="M61" s="50"/>
      <c r="N61" s="50"/>
      <c r="O61" s="50"/>
      <c r="P61" s="50"/>
      <c r="Q61" s="50"/>
      <c r="R61" s="50"/>
      <c r="S61" s="50"/>
      <c r="T61" s="50"/>
      <c r="U61" s="50"/>
      <c r="V61" s="50"/>
      <c r="W61" s="50"/>
      <c r="X61" s="50"/>
      <c r="Y61" s="50"/>
      <c r="Z61" s="50"/>
      <c r="AA61" s="6"/>
      <c r="AB61" s="6"/>
      <c r="AC61" s="6"/>
      <c r="AD61" s="6"/>
      <c r="AE61" s="6"/>
      <c r="AF61" s="6"/>
      <c r="AG61" s="6"/>
      <c r="AH61" s="6"/>
      <c r="AI61" s="6"/>
      <c r="AJ61" s="6"/>
      <c r="AK61" s="6"/>
    </row>
    <row r="62" spans="1:37" ht="12.75" customHeight="1">
      <c r="A62" s="36" t="s">
        <v>130</v>
      </c>
      <c r="B62" s="20">
        <v>0</v>
      </c>
      <c r="C62" s="20"/>
      <c r="D62" s="20"/>
      <c r="E62" s="20"/>
      <c r="F62" s="20"/>
      <c r="G62" s="20"/>
      <c r="H62" s="20"/>
      <c r="I62" s="20"/>
      <c r="J62" s="20"/>
      <c r="K62" s="20"/>
      <c r="L62" s="20"/>
      <c r="M62" s="20"/>
      <c r="N62" s="20"/>
      <c r="O62" s="20"/>
      <c r="P62" s="20"/>
      <c r="Q62" s="20"/>
      <c r="R62" s="20"/>
      <c r="S62" s="20"/>
      <c r="T62" s="20"/>
      <c r="U62" s="20"/>
      <c r="V62" s="20"/>
      <c r="W62" s="20"/>
      <c r="X62" s="20"/>
      <c r="Y62" s="20"/>
      <c r="Z62" s="20"/>
      <c r="AA62" s="6"/>
      <c r="AB62" s="6"/>
      <c r="AC62" s="6"/>
      <c r="AD62" s="6"/>
      <c r="AE62" s="6"/>
      <c r="AF62" s="6"/>
      <c r="AG62" s="6"/>
      <c r="AH62" s="6"/>
      <c r="AI62" s="6"/>
      <c r="AJ62" s="6"/>
      <c r="AK62" s="6"/>
    </row>
    <row r="63" spans="1:37" ht="12.75" customHeight="1">
      <c r="A63" s="52" t="s">
        <v>131</v>
      </c>
      <c r="B63" s="53">
        <f>D63+F63+H63+J63+L63+N63+P63+R63+T63+V63+X63+Z63</f>
        <v>0</v>
      </c>
      <c r="C63" s="53"/>
      <c r="D63" s="53">
        <f>D59+D60+D61</f>
        <v>0</v>
      </c>
      <c r="E63" s="53"/>
      <c r="F63" s="53">
        <f>F59+F60+F61</f>
        <v>0</v>
      </c>
      <c r="G63" s="53"/>
      <c r="H63" s="53">
        <f>H59+H60+H61</f>
        <v>0</v>
      </c>
      <c r="I63" s="53"/>
      <c r="J63" s="53">
        <f>J59+J60+J61</f>
        <v>0</v>
      </c>
      <c r="K63" s="53"/>
      <c r="L63" s="53">
        <f>L59+L60+L61</f>
        <v>0</v>
      </c>
      <c r="M63" s="53"/>
      <c r="N63" s="53">
        <f>N59+N60+N61</f>
        <v>0</v>
      </c>
      <c r="O63" s="53"/>
      <c r="P63" s="53">
        <f>P59+P60+P61</f>
        <v>0</v>
      </c>
      <c r="Q63" s="53"/>
      <c r="R63" s="53">
        <f>R59+R60+R61</f>
        <v>0</v>
      </c>
      <c r="S63" s="53"/>
      <c r="T63" s="53">
        <f>T59+T60+T61</f>
        <v>0</v>
      </c>
      <c r="U63" s="53"/>
      <c r="V63" s="53">
        <f>V59+V60+V61</f>
        <v>0</v>
      </c>
      <c r="W63" s="53"/>
      <c r="X63" s="53">
        <f>X59+X60+X61</f>
        <v>0</v>
      </c>
      <c r="Y63" s="53"/>
      <c r="Z63" s="53">
        <f>Z59+Z60+Z61</f>
        <v>0</v>
      </c>
      <c r="AA63" s="6"/>
      <c r="AB63" s="6"/>
      <c r="AC63" s="6"/>
      <c r="AD63" s="6"/>
      <c r="AE63" s="6"/>
      <c r="AF63" s="6"/>
      <c r="AG63" s="6"/>
      <c r="AH63" s="6"/>
      <c r="AI63" s="6"/>
      <c r="AJ63" s="6"/>
      <c r="AK63" s="6"/>
    </row>
    <row r="64" spans="1:37" ht="12.75" customHeight="1">
      <c r="A64" s="45" t="s">
        <v>14</v>
      </c>
      <c r="B64" s="45" t="str">
        <f>'Curent Year CapEx'!A22</f>
        <v>27-08</v>
      </c>
      <c r="C64" s="45"/>
      <c r="D64" s="45"/>
      <c r="E64" s="45"/>
      <c r="F64" s="45"/>
      <c r="G64" s="45"/>
      <c r="H64" s="45"/>
      <c r="I64" s="45"/>
      <c r="J64" s="45"/>
      <c r="K64" s="45"/>
      <c r="L64" s="45"/>
      <c r="M64" s="45"/>
      <c r="N64" s="45"/>
      <c r="O64" s="45"/>
      <c r="P64" s="45"/>
      <c r="Q64" s="45"/>
      <c r="R64" s="45"/>
      <c r="S64" s="45"/>
      <c r="T64" s="45"/>
      <c r="U64" s="45"/>
      <c r="V64" s="45"/>
      <c r="W64" s="45"/>
      <c r="X64" s="45"/>
      <c r="Y64" s="45"/>
      <c r="Z64" s="45"/>
      <c r="AA64" s="6"/>
      <c r="AB64" s="6"/>
      <c r="AC64" s="6"/>
      <c r="AD64" s="6"/>
      <c r="AE64" s="6"/>
      <c r="AF64" s="6"/>
      <c r="AG64" s="6"/>
      <c r="AH64" s="6"/>
      <c r="AI64" s="6"/>
      <c r="AJ64" s="6"/>
      <c r="AK64" s="6"/>
    </row>
    <row r="65" spans="1:37" ht="12.75" customHeight="1">
      <c r="A65" s="36" t="s">
        <v>125</v>
      </c>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6"/>
      <c r="AB65" s="6"/>
      <c r="AC65" s="6"/>
      <c r="AD65" s="6"/>
      <c r="AE65" s="6"/>
      <c r="AF65" s="6"/>
      <c r="AG65" s="6"/>
      <c r="AH65" s="6"/>
      <c r="AI65" s="6"/>
      <c r="AJ65" s="6"/>
      <c r="AK65" s="6"/>
    </row>
    <row r="66" spans="1:37" ht="12.75" customHeight="1">
      <c r="A66" s="36" t="s">
        <v>126</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6"/>
      <c r="AB66" s="6"/>
      <c r="AC66" s="6"/>
      <c r="AD66" s="6"/>
      <c r="AE66" s="6"/>
      <c r="AF66" s="6"/>
      <c r="AG66" s="6"/>
      <c r="AH66" s="6"/>
      <c r="AI66" s="6"/>
      <c r="AJ66" s="6"/>
      <c r="AK66" s="6"/>
    </row>
    <row r="67" spans="1:37" ht="12.75" customHeight="1">
      <c r="A67" s="36" t="s">
        <v>127</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6"/>
      <c r="AB67" s="6"/>
      <c r="AC67" s="6"/>
      <c r="AD67" s="6"/>
      <c r="AE67" s="6"/>
      <c r="AF67" s="6"/>
      <c r="AG67" s="6"/>
      <c r="AH67" s="6"/>
      <c r="AI67" s="6"/>
      <c r="AJ67" s="6"/>
      <c r="AK67" s="6"/>
    </row>
    <row r="68" spans="1:37" ht="12.75" customHeight="1">
      <c r="A68" s="36" t="s">
        <v>128</v>
      </c>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6"/>
      <c r="AB68" s="6"/>
      <c r="AC68" s="6"/>
      <c r="AD68" s="6"/>
      <c r="AE68" s="6"/>
      <c r="AF68" s="6"/>
      <c r="AG68" s="6"/>
      <c r="AH68" s="6"/>
      <c r="AI68" s="6"/>
      <c r="AJ68" s="6"/>
      <c r="AK68" s="6"/>
    </row>
    <row r="69" spans="1:37" ht="12.75" customHeight="1">
      <c r="A69" s="36" t="s">
        <v>129</v>
      </c>
      <c r="B69" s="51"/>
      <c r="C69" s="50"/>
      <c r="D69" s="50"/>
      <c r="E69" s="50"/>
      <c r="F69" s="50"/>
      <c r="G69" s="50"/>
      <c r="H69" s="50"/>
      <c r="I69" s="50"/>
      <c r="J69" s="50"/>
      <c r="K69" s="50"/>
      <c r="L69" s="50"/>
      <c r="M69" s="50"/>
      <c r="N69" s="50"/>
      <c r="O69" s="50"/>
      <c r="P69" s="50"/>
      <c r="Q69" s="50"/>
      <c r="R69" s="50"/>
      <c r="S69" s="50"/>
      <c r="T69" s="50"/>
      <c r="U69" s="50"/>
      <c r="V69" s="50"/>
      <c r="W69" s="50"/>
      <c r="X69" s="50"/>
      <c r="Y69" s="50"/>
      <c r="Z69" s="50"/>
      <c r="AA69" s="6"/>
      <c r="AB69" s="6"/>
      <c r="AC69" s="6"/>
      <c r="AD69" s="6"/>
      <c r="AE69" s="6"/>
      <c r="AF69" s="6"/>
      <c r="AG69" s="6"/>
      <c r="AH69" s="6"/>
      <c r="AI69" s="6"/>
      <c r="AJ69" s="6"/>
      <c r="AK69" s="6"/>
    </row>
    <row r="70" spans="1:37" ht="12.75" customHeight="1">
      <c r="A70" s="36" t="s">
        <v>130</v>
      </c>
      <c r="B70" s="20">
        <v>0</v>
      </c>
      <c r="C70" s="20"/>
      <c r="D70" s="20"/>
      <c r="E70" s="20"/>
      <c r="F70" s="20"/>
      <c r="G70" s="20"/>
      <c r="H70" s="20"/>
      <c r="I70" s="20"/>
      <c r="J70" s="20"/>
      <c r="K70" s="20"/>
      <c r="L70" s="20"/>
      <c r="M70" s="20"/>
      <c r="N70" s="20"/>
      <c r="O70" s="20"/>
      <c r="P70" s="20"/>
      <c r="Q70" s="20"/>
      <c r="R70" s="20"/>
      <c r="S70" s="20"/>
      <c r="T70" s="20"/>
      <c r="U70" s="20"/>
      <c r="V70" s="20"/>
      <c r="W70" s="20"/>
      <c r="X70" s="20"/>
      <c r="Y70" s="20"/>
      <c r="Z70" s="20"/>
      <c r="AA70" s="6"/>
      <c r="AB70" s="6"/>
      <c r="AC70" s="6"/>
      <c r="AD70" s="6"/>
      <c r="AE70" s="6"/>
      <c r="AF70" s="6"/>
      <c r="AG70" s="6"/>
      <c r="AH70" s="6"/>
      <c r="AI70" s="6"/>
      <c r="AJ70" s="6"/>
      <c r="AK70" s="6"/>
    </row>
    <row r="71" spans="1:37" ht="12.75" customHeight="1">
      <c r="A71" s="52" t="s">
        <v>131</v>
      </c>
      <c r="B71" s="53">
        <f>D71+F71+H71+J71+L71+N71+P71+R71+T71+V71+X71+Z71</f>
        <v>0</v>
      </c>
      <c r="C71" s="53"/>
      <c r="D71" s="53">
        <f>D67+D68+D69</f>
        <v>0</v>
      </c>
      <c r="E71" s="53"/>
      <c r="F71" s="53">
        <f>F67+F68+F69</f>
        <v>0</v>
      </c>
      <c r="G71" s="53"/>
      <c r="H71" s="53">
        <f>H67+H68+H69</f>
        <v>0</v>
      </c>
      <c r="I71" s="53"/>
      <c r="J71" s="53">
        <f>J67+J68+J69</f>
        <v>0</v>
      </c>
      <c r="K71" s="53"/>
      <c r="L71" s="53">
        <f>L67+L68+L69</f>
        <v>0</v>
      </c>
      <c r="M71" s="53"/>
      <c r="N71" s="53">
        <f>N67+N68+N69</f>
        <v>0</v>
      </c>
      <c r="O71" s="53"/>
      <c r="P71" s="53">
        <f>P67+P68+P69</f>
        <v>0</v>
      </c>
      <c r="Q71" s="53"/>
      <c r="R71" s="53">
        <f>R67+R68+R69</f>
        <v>0</v>
      </c>
      <c r="S71" s="53"/>
      <c r="T71" s="53">
        <f>T67+T68+T69</f>
        <v>0</v>
      </c>
      <c r="U71" s="53"/>
      <c r="V71" s="53">
        <f>V67+V68+V69</f>
        <v>0</v>
      </c>
      <c r="W71" s="53"/>
      <c r="X71" s="53">
        <f>X67+X68+X69</f>
        <v>0</v>
      </c>
      <c r="Y71" s="53"/>
      <c r="Z71" s="53">
        <f>Z67+Z68+Z69</f>
        <v>0</v>
      </c>
      <c r="AA71" s="6"/>
      <c r="AB71" s="6"/>
      <c r="AC71" s="6"/>
      <c r="AD71" s="6"/>
      <c r="AE71" s="6"/>
      <c r="AF71" s="6"/>
      <c r="AG71" s="6"/>
      <c r="AH71" s="6"/>
      <c r="AI71" s="6"/>
      <c r="AJ71" s="6"/>
      <c r="AK71" s="6"/>
    </row>
    <row r="72" spans="1:37" ht="12.75" customHeight="1">
      <c r="A72" s="45" t="s">
        <v>14</v>
      </c>
      <c r="B72" s="45" t="str">
        <f>'Curent Year CapEx'!A23</f>
        <v>27-09</v>
      </c>
      <c r="C72" s="45"/>
      <c r="D72" s="45"/>
      <c r="E72" s="45"/>
      <c r="F72" s="45"/>
      <c r="G72" s="45"/>
      <c r="H72" s="45"/>
      <c r="I72" s="45"/>
      <c r="J72" s="45"/>
      <c r="K72" s="45"/>
      <c r="L72" s="45"/>
      <c r="M72" s="45"/>
      <c r="N72" s="45"/>
      <c r="O72" s="45"/>
      <c r="P72" s="45"/>
      <c r="Q72" s="45"/>
      <c r="R72" s="45"/>
      <c r="S72" s="45"/>
      <c r="T72" s="45"/>
      <c r="U72" s="45"/>
      <c r="V72" s="45"/>
      <c r="W72" s="45"/>
      <c r="X72" s="45"/>
      <c r="Y72" s="45"/>
      <c r="Z72" s="45"/>
      <c r="AA72" s="6"/>
      <c r="AB72" s="6"/>
      <c r="AC72" s="6"/>
      <c r="AD72" s="6"/>
      <c r="AE72" s="6"/>
      <c r="AF72" s="6"/>
      <c r="AG72" s="6"/>
      <c r="AH72" s="6"/>
      <c r="AI72" s="6"/>
      <c r="AJ72" s="6"/>
      <c r="AK72" s="6"/>
    </row>
    <row r="73" spans="1:37" ht="12.75" customHeight="1">
      <c r="A73" s="36" t="s">
        <v>125</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6"/>
      <c r="AB73" s="6"/>
      <c r="AC73" s="6"/>
      <c r="AD73" s="6"/>
      <c r="AE73" s="6"/>
      <c r="AF73" s="6"/>
      <c r="AG73" s="6"/>
      <c r="AH73" s="6"/>
      <c r="AI73" s="6"/>
      <c r="AJ73" s="6"/>
      <c r="AK73" s="6"/>
    </row>
    <row r="74" spans="1:37" ht="12.75" customHeight="1">
      <c r="A74" s="36" t="s">
        <v>126</v>
      </c>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6"/>
      <c r="AB74" s="6"/>
      <c r="AC74" s="6"/>
      <c r="AD74" s="6"/>
      <c r="AE74" s="6"/>
      <c r="AF74" s="6"/>
      <c r="AG74" s="6"/>
      <c r="AH74" s="6"/>
      <c r="AI74" s="6"/>
      <c r="AJ74" s="6"/>
      <c r="AK74" s="6"/>
    </row>
    <row r="75" spans="1:37" ht="12.75" customHeight="1">
      <c r="A75" s="36" t="s">
        <v>127</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6"/>
      <c r="AB75" s="6"/>
      <c r="AC75" s="6"/>
      <c r="AD75" s="6"/>
      <c r="AE75" s="6"/>
      <c r="AF75" s="6"/>
      <c r="AG75" s="6"/>
      <c r="AH75" s="6"/>
      <c r="AI75" s="6"/>
      <c r="AJ75" s="6"/>
      <c r="AK75" s="6"/>
    </row>
    <row r="76" spans="1:37" ht="12.75" customHeight="1">
      <c r="A76" s="36" t="s">
        <v>128</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6"/>
      <c r="AB76" s="6"/>
      <c r="AC76" s="6"/>
      <c r="AD76" s="6"/>
      <c r="AE76" s="6"/>
      <c r="AF76" s="6"/>
      <c r="AG76" s="6"/>
      <c r="AH76" s="6"/>
      <c r="AI76" s="6"/>
      <c r="AJ76" s="6"/>
      <c r="AK76" s="6"/>
    </row>
    <row r="77" spans="1:37" ht="12.75" customHeight="1">
      <c r="A77" s="36" t="s">
        <v>129</v>
      </c>
      <c r="B77" s="51"/>
      <c r="C77" s="50"/>
      <c r="D77" s="50"/>
      <c r="E77" s="50"/>
      <c r="F77" s="50"/>
      <c r="G77" s="50"/>
      <c r="H77" s="50"/>
      <c r="I77" s="50"/>
      <c r="J77" s="50"/>
      <c r="K77" s="50"/>
      <c r="L77" s="50"/>
      <c r="M77" s="50"/>
      <c r="N77" s="50"/>
      <c r="O77" s="50"/>
      <c r="P77" s="50"/>
      <c r="Q77" s="50"/>
      <c r="R77" s="50"/>
      <c r="S77" s="50"/>
      <c r="T77" s="50"/>
      <c r="U77" s="50"/>
      <c r="V77" s="50"/>
      <c r="W77" s="50"/>
      <c r="X77" s="50"/>
      <c r="Y77" s="50"/>
      <c r="Z77" s="50"/>
      <c r="AA77" s="6"/>
      <c r="AB77" s="6"/>
      <c r="AC77" s="6"/>
      <c r="AD77" s="6"/>
      <c r="AE77" s="6"/>
      <c r="AF77" s="6"/>
      <c r="AG77" s="6"/>
      <c r="AH77" s="6"/>
      <c r="AI77" s="6"/>
      <c r="AJ77" s="6"/>
      <c r="AK77" s="6"/>
    </row>
    <row r="78" spans="1:37" ht="12.75" customHeight="1">
      <c r="A78" s="36" t="s">
        <v>130</v>
      </c>
      <c r="B78" s="20">
        <v>0</v>
      </c>
      <c r="C78" s="20"/>
      <c r="D78" s="20"/>
      <c r="E78" s="20"/>
      <c r="F78" s="20"/>
      <c r="G78" s="20"/>
      <c r="H78" s="20"/>
      <c r="I78" s="20"/>
      <c r="J78" s="20"/>
      <c r="K78" s="20"/>
      <c r="L78" s="20"/>
      <c r="M78" s="20"/>
      <c r="N78" s="20"/>
      <c r="O78" s="20"/>
      <c r="P78" s="20"/>
      <c r="Q78" s="20"/>
      <c r="R78" s="20"/>
      <c r="S78" s="20"/>
      <c r="T78" s="20"/>
      <c r="U78" s="20"/>
      <c r="V78" s="20"/>
      <c r="W78" s="20"/>
      <c r="X78" s="20"/>
      <c r="Y78" s="20"/>
      <c r="Z78" s="20"/>
      <c r="AA78" s="6"/>
      <c r="AB78" s="6"/>
      <c r="AC78" s="6"/>
      <c r="AD78" s="6"/>
      <c r="AE78" s="6"/>
      <c r="AF78" s="6"/>
      <c r="AG78" s="6"/>
      <c r="AH78" s="6"/>
      <c r="AI78" s="6"/>
      <c r="AJ78" s="6"/>
      <c r="AK78" s="6"/>
    </row>
    <row r="79" spans="1:37" ht="12.75" customHeight="1">
      <c r="A79" s="52" t="s">
        <v>131</v>
      </c>
      <c r="B79" s="53">
        <f>D79+F79+H79+J79+L79+N79+P79+R79+T79+V79+X79+Z79</f>
        <v>0</v>
      </c>
      <c r="C79" s="53"/>
      <c r="D79" s="53">
        <f>D75+D76+D77</f>
        <v>0</v>
      </c>
      <c r="E79" s="53"/>
      <c r="F79" s="53">
        <f>F75+F76+F77</f>
        <v>0</v>
      </c>
      <c r="G79" s="53"/>
      <c r="H79" s="53">
        <f>H75+H76+H77</f>
        <v>0</v>
      </c>
      <c r="I79" s="53"/>
      <c r="J79" s="53">
        <f>J75+J76+J77</f>
        <v>0</v>
      </c>
      <c r="K79" s="53"/>
      <c r="L79" s="53">
        <f>L75+L76+L77</f>
        <v>0</v>
      </c>
      <c r="M79" s="53"/>
      <c r="N79" s="53">
        <f>N75+N76+N77</f>
        <v>0</v>
      </c>
      <c r="O79" s="53"/>
      <c r="P79" s="53">
        <f>P75+P76+P77</f>
        <v>0</v>
      </c>
      <c r="Q79" s="53"/>
      <c r="R79" s="53">
        <f>R75+R76+R77</f>
        <v>0</v>
      </c>
      <c r="S79" s="53"/>
      <c r="T79" s="53">
        <f>T75+T76+T77</f>
        <v>0</v>
      </c>
      <c r="U79" s="53"/>
      <c r="V79" s="53">
        <f>V75+V76+V77</f>
        <v>0</v>
      </c>
      <c r="W79" s="53"/>
      <c r="X79" s="53">
        <f>X75+X76+X77</f>
        <v>0</v>
      </c>
      <c r="Y79" s="53"/>
      <c r="Z79" s="53">
        <f>Z75+Z76+Z77</f>
        <v>0</v>
      </c>
      <c r="AA79" s="6"/>
      <c r="AB79" s="6"/>
      <c r="AC79" s="6"/>
      <c r="AD79" s="6"/>
      <c r="AE79" s="6"/>
      <c r="AF79" s="6"/>
      <c r="AG79" s="6"/>
      <c r="AH79" s="6"/>
      <c r="AI79" s="6"/>
      <c r="AJ79" s="6"/>
      <c r="AK79" s="6"/>
    </row>
    <row r="80" spans="1:37" ht="12.75" customHeight="1">
      <c r="A80" s="45" t="s">
        <v>14</v>
      </c>
      <c r="B80" s="45" t="str">
        <f>'Curent Year CapEx'!A24</f>
        <v>27-10</v>
      </c>
      <c r="C80" s="45"/>
      <c r="D80" s="45"/>
      <c r="E80" s="45"/>
      <c r="F80" s="45"/>
      <c r="G80" s="45"/>
      <c r="H80" s="45"/>
      <c r="I80" s="45"/>
      <c r="J80" s="45"/>
      <c r="K80" s="45"/>
      <c r="L80" s="45"/>
      <c r="M80" s="45"/>
      <c r="N80" s="45"/>
      <c r="O80" s="45"/>
      <c r="P80" s="45"/>
      <c r="Q80" s="45"/>
      <c r="R80" s="45"/>
      <c r="S80" s="45"/>
      <c r="T80" s="45"/>
      <c r="U80" s="45"/>
      <c r="V80" s="45"/>
      <c r="W80" s="45"/>
      <c r="X80" s="45"/>
      <c r="Y80" s="45"/>
      <c r="Z80" s="45"/>
      <c r="AA80" s="6"/>
      <c r="AB80" s="6"/>
      <c r="AC80" s="6"/>
      <c r="AD80" s="6"/>
      <c r="AE80" s="6"/>
      <c r="AF80" s="6"/>
      <c r="AG80" s="6"/>
      <c r="AH80" s="6"/>
      <c r="AI80" s="6"/>
      <c r="AJ80" s="6"/>
      <c r="AK80" s="6"/>
    </row>
    <row r="81" spans="1:37" ht="12.75" customHeight="1">
      <c r="A81" s="36" t="s">
        <v>125</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6"/>
      <c r="AB81" s="6"/>
      <c r="AC81" s="6"/>
      <c r="AD81" s="6"/>
      <c r="AE81" s="6"/>
      <c r="AF81" s="6"/>
      <c r="AG81" s="6"/>
      <c r="AH81" s="6"/>
      <c r="AI81" s="6"/>
      <c r="AJ81" s="6"/>
      <c r="AK81" s="6"/>
    </row>
    <row r="82" spans="1:37" ht="12.75" customHeight="1">
      <c r="A82" s="36" t="s">
        <v>126</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6"/>
      <c r="AB82" s="6"/>
      <c r="AC82" s="6"/>
      <c r="AD82" s="6"/>
      <c r="AE82" s="6"/>
      <c r="AF82" s="6"/>
      <c r="AG82" s="6"/>
      <c r="AH82" s="6"/>
      <c r="AI82" s="6"/>
      <c r="AJ82" s="6"/>
      <c r="AK82" s="6"/>
    </row>
    <row r="83" spans="1:37" ht="12.75" customHeight="1">
      <c r="A83" s="36" t="s">
        <v>127</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6"/>
      <c r="AB83" s="6"/>
      <c r="AC83" s="6"/>
      <c r="AD83" s="6"/>
      <c r="AE83" s="6"/>
      <c r="AF83" s="6"/>
      <c r="AG83" s="6"/>
      <c r="AH83" s="6"/>
      <c r="AI83" s="6"/>
      <c r="AJ83" s="6"/>
      <c r="AK83" s="6"/>
    </row>
    <row r="84" spans="1:37" ht="12.75" customHeight="1">
      <c r="A84" s="36" t="s">
        <v>128</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6"/>
      <c r="AB84" s="6"/>
      <c r="AC84" s="6"/>
      <c r="AD84" s="6"/>
      <c r="AE84" s="6"/>
      <c r="AF84" s="6"/>
      <c r="AG84" s="6"/>
      <c r="AH84" s="6"/>
      <c r="AI84" s="6"/>
      <c r="AJ84" s="6"/>
      <c r="AK84" s="6"/>
    </row>
    <row r="85" spans="1:37" ht="12.75" customHeight="1">
      <c r="A85" s="36" t="s">
        <v>129</v>
      </c>
      <c r="B85" s="51"/>
      <c r="C85" s="50"/>
      <c r="D85" s="50"/>
      <c r="E85" s="50"/>
      <c r="F85" s="50"/>
      <c r="G85" s="50"/>
      <c r="H85" s="50"/>
      <c r="I85" s="50"/>
      <c r="J85" s="50"/>
      <c r="K85" s="50"/>
      <c r="L85" s="50"/>
      <c r="M85" s="50"/>
      <c r="N85" s="50"/>
      <c r="O85" s="50"/>
      <c r="P85" s="50"/>
      <c r="Q85" s="50"/>
      <c r="R85" s="50"/>
      <c r="S85" s="50"/>
      <c r="T85" s="50"/>
      <c r="U85" s="50"/>
      <c r="V85" s="50"/>
      <c r="W85" s="50"/>
      <c r="X85" s="50"/>
      <c r="Y85" s="50"/>
      <c r="Z85" s="50"/>
      <c r="AA85" s="6"/>
      <c r="AB85" s="6"/>
      <c r="AC85" s="6"/>
      <c r="AD85" s="6"/>
      <c r="AE85" s="6"/>
      <c r="AF85" s="6"/>
      <c r="AG85" s="6"/>
      <c r="AH85" s="6"/>
      <c r="AI85" s="6"/>
      <c r="AJ85" s="6"/>
      <c r="AK85" s="6"/>
    </row>
    <row r="86" spans="1:37" ht="12.75" customHeight="1">
      <c r="A86" s="36" t="s">
        <v>130</v>
      </c>
      <c r="B86" s="20">
        <v>0</v>
      </c>
      <c r="C86" s="20"/>
      <c r="D86" s="20"/>
      <c r="E86" s="20"/>
      <c r="F86" s="20"/>
      <c r="G86" s="20"/>
      <c r="H86" s="20"/>
      <c r="I86" s="20"/>
      <c r="J86" s="20"/>
      <c r="K86" s="20"/>
      <c r="L86" s="20"/>
      <c r="M86" s="20"/>
      <c r="N86" s="20"/>
      <c r="O86" s="20"/>
      <c r="P86" s="20"/>
      <c r="Q86" s="20"/>
      <c r="R86" s="20"/>
      <c r="S86" s="20"/>
      <c r="T86" s="20"/>
      <c r="U86" s="20"/>
      <c r="V86" s="20"/>
      <c r="W86" s="20"/>
      <c r="X86" s="20"/>
      <c r="Y86" s="20"/>
      <c r="Z86" s="20"/>
      <c r="AA86" s="6"/>
      <c r="AB86" s="6"/>
      <c r="AC86" s="6"/>
      <c r="AD86" s="6"/>
      <c r="AE86" s="6"/>
      <c r="AF86" s="6"/>
      <c r="AG86" s="6"/>
      <c r="AH86" s="6"/>
      <c r="AI86" s="6"/>
      <c r="AJ86" s="6"/>
      <c r="AK86" s="6"/>
    </row>
    <row r="87" spans="1:37" ht="12.75" customHeight="1">
      <c r="A87" s="52" t="s">
        <v>131</v>
      </c>
      <c r="B87" s="53">
        <f>D87+F87+H87+J87+L87+N87+P87+R87+T87+V87+X87+Z87</f>
        <v>0</v>
      </c>
      <c r="C87" s="53"/>
      <c r="D87" s="53">
        <f>D83+D84+D85</f>
        <v>0</v>
      </c>
      <c r="E87" s="53"/>
      <c r="F87" s="53">
        <f>F83+F84+F85</f>
        <v>0</v>
      </c>
      <c r="G87" s="53"/>
      <c r="H87" s="53">
        <f>H83+H84+H85</f>
        <v>0</v>
      </c>
      <c r="I87" s="53"/>
      <c r="J87" s="53">
        <f>J83+J84+J85</f>
        <v>0</v>
      </c>
      <c r="K87" s="53"/>
      <c r="L87" s="53">
        <f>L83+L84+L85</f>
        <v>0</v>
      </c>
      <c r="M87" s="53"/>
      <c r="N87" s="53">
        <f>N83+N84+N85</f>
        <v>0</v>
      </c>
      <c r="O87" s="53"/>
      <c r="P87" s="53">
        <f>P83+P84+P85</f>
        <v>0</v>
      </c>
      <c r="Q87" s="53"/>
      <c r="R87" s="53">
        <f>R83+R84+R85</f>
        <v>0</v>
      </c>
      <c r="S87" s="53"/>
      <c r="T87" s="53">
        <f>T83+T84+T85</f>
        <v>0</v>
      </c>
      <c r="U87" s="53"/>
      <c r="V87" s="53">
        <f>V83+V84+V85</f>
        <v>0</v>
      </c>
      <c r="W87" s="53"/>
      <c r="X87" s="53">
        <f>X83+X84+X85</f>
        <v>0</v>
      </c>
      <c r="Y87" s="53"/>
      <c r="Z87" s="53">
        <f>Z83+Z84+Z85</f>
        <v>0</v>
      </c>
      <c r="AA87" s="6"/>
      <c r="AB87" s="6"/>
      <c r="AC87" s="6"/>
      <c r="AD87" s="6"/>
      <c r="AE87" s="6"/>
      <c r="AF87" s="6"/>
      <c r="AG87" s="6"/>
      <c r="AH87" s="6"/>
      <c r="AI87" s="6"/>
      <c r="AJ87" s="6"/>
      <c r="AK87" s="6"/>
    </row>
    <row r="88" spans="1:37" ht="12.75" customHeight="1">
      <c r="A88" s="45" t="s">
        <v>14</v>
      </c>
      <c r="B88" s="45" t="str">
        <f>'Curent Year CapEx'!A25</f>
        <v>27-11</v>
      </c>
      <c r="C88" s="45"/>
      <c r="D88" s="45"/>
      <c r="E88" s="45"/>
      <c r="F88" s="45"/>
      <c r="G88" s="45"/>
      <c r="H88" s="45"/>
      <c r="I88" s="45"/>
      <c r="J88" s="45"/>
      <c r="K88" s="45"/>
      <c r="L88" s="45"/>
      <c r="M88" s="45"/>
      <c r="N88" s="45"/>
      <c r="O88" s="45"/>
      <c r="P88" s="45"/>
      <c r="Q88" s="45"/>
      <c r="R88" s="45"/>
      <c r="S88" s="45"/>
      <c r="T88" s="45"/>
      <c r="U88" s="45"/>
      <c r="V88" s="45"/>
      <c r="W88" s="45"/>
      <c r="X88" s="45"/>
      <c r="Y88" s="45"/>
      <c r="Z88" s="45"/>
      <c r="AA88" s="6"/>
      <c r="AB88" s="6"/>
      <c r="AC88" s="6"/>
      <c r="AD88" s="6"/>
      <c r="AE88" s="6"/>
      <c r="AF88" s="6"/>
      <c r="AG88" s="6"/>
      <c r="AH88" s="6"/>
      <c r="AI88" s="6"/>
      <c r="AJ88" s="6"/>
      <c r="AK88" s="6"/>
    </row>
    <row r="89" spans="1:37" ht="12.75" customHeight="1">
      <c r="A89" s="36" t="s">
        <v>125</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6"/>
      <c r="AB89" s="6"/>
      <c r="AC89" s="6"/>
      <c r="AD89" s="6"/>
      <c r="AE89" s="6"/>
      <c r="AF89" s="6"/>
      <c r="AG89" s="6"/>
      <c r="AH89" s="6"/>
      <c r="AI89" s="6"/>
      <c r="AJ89" s="6"/>
      <c r="AK89" s="6"/>
    </row>
    <row r="90" spans="1:37" ht="12.75" customHeight="1">
      <c r="A90" s="36" t="s">
        <v>126</v>
      </c>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6"/>
      <c r="AB90" s="6"/>
      <c r="AC90" s="6"/>
      <c r="AD90" s="6"/>
      <c r="AE90" s="6"/>
      <c r="AF90" s="6"/>
      <c r="AG90" s="6"/>
      <c r="AH90" s="6"/>
      <c r="AI90" s="6"/>
      <c r="AJ90" s="6"/>
      <c r="AK90" s="6"/>
    </row>
    <row r="91" spans="1:37" ht="12.75" customHeight="1">
      <c r="A91" s="36" t="s">
        <v>127</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6"/>
      <c r="AB91" s="6"/>
      <c r="AC91" s="6"/>
      <c r="AD91" s="6"/>
      <c r="AE91" s="6"/>
      <c r="AF91" s="6"/>
      <c r="AG91" s="6"/>
      <c r="AH91" s="6"/>
      <c r="AI91" s="6"/>
      <c r="AJ91" s="6"/>
      <c r="AK91" s="6"/>
    </row>
    <row r="92" spans="1:37" ht="12.75" customHeight="1">
      <c r="A92" s="36" t="s">
        <v>128</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6"/>
      <c r="AB92" s="6"/>
      <c r="AC92" s="6"/>
      <c r="AD92" s="6"/>
      <c r="AE92" s="6"/>
      <c r="AF92" s="6"/>
      <c r="AG92" s="6"/>
      <c r="AH92" s="6"/>
      <c r="AI92" s="6"/>
      <c r="AJ92" s="6"/>
      <c r="AK92" s="6"/>
    </row>
    <row r="93" spans="1:37" ht="12.75" customHeight="1">
      <c r="A93" s="36" t="s">
        <v>129</v>
      </c>
      <c r="B93" s="51"/>
      <c r="C93" s="50"/>
      <c r="D93" s="50"/>
      <c r="E93" s="50"/>
      <c r="F93" s="50"/>
      <c r="G93" s="50"/>
      <c r="H93" s="50"/>
      <c r="I93" s="50"/>
      <c r="J93" s="50"/>
      <c r="K93" s="50"/>
      <c r="L93" s="50"/>
      <c r="M93" s="50"/>
      <c r="N93" s="50"/>
      <c r="O93" s="50"/>
      <c r="P93" s="50"/>
      <c r="Q93" s="50"/>
      <c r="R93" s="50"/>
      <c r="S93" s="50"/>
      <c r="T93" s="50"/>
      <c r="U93" s="50"/>
      <c r="V93" s="50"/>
      <c r="W93" s="50"/>
      <c r="X93" s="50"/>
      <c r="Y93" s="50"/>
      <c r="Z93" s="50"/>
      <c r="AA93" s="6"/>
      <c r="AB93" s="6"/>
      <c r="AC93" s="6"/>
      <c r="AD93" s="6"/>
      <c r="AE93" s="6"/>
      <c r="AF93" s="6"/>
      <c r="AG93" s="6"/>
      <c r="AH93" s="6"/>
      <c r="AI93" s="6"/>
      <c r="AJ93" s="6"/>
      <c r="AK93" s="6"/>
    </row>
    <row r="94" spans="1:37" ht="12.75" customHeight="1">
      <c r="A94" s="36" t="s">
        <v>130</v>
      </c>
      <c r="B94" s="20">
        <v>0</v>
      </c>
      <c r="C94" s="20"/>
      <c r="D94" s="20"/>
      <c r="E94" s="20"/>
      <c r="F94" s="20"/>
      <c r="G94" s="20"/>
      <c r="H94" s="20"/>
      <c r="I94" s="20"/>
      <c r="J94" s="20"/>
      <c r="K94" s="20"/>
      <c r="L94" s="20"/>
      <c r="M94" s="20"/>
      <c r="N94" s="20"/>
      <c r="O94" s="20"/>
      <c r="P94" s="20"/>
      <c r="Q94" s="20"/>
      <c r="R94" s="20"/>
      <c r="S94" s="20"/>
      <c r="T94" s="20"/>
      <c r="U94" s="20"/>
      <c r="V94" s="20"/>
      <c r="W94" s="20"/>
      <c r="X94" s="20"/>
      <c r="Y94" s="20"/>
      <c r="Z94" s="20"/>
      <c r="AA94" s="6"/>
      <c r="AB94" s="6"/>
      <c r="AC94" s="6"/>
      <c r="AD94" s="6"/>
      <c r="AE94" s="6"/>
      <c r="AF94" s="6"/>
      <c r="AG94" s="6"/>
      <c r="AH94" s="6"/>
      <c r="AI94" s="6"/>
      <c r="AJ94" s="6"/>
      <c r="AK94" s="6"/>
    </row>
    <row r="95" spans="1:37" ht="12.75" customHeight="1">
      <c r="A95" s="52" t="s">
        <v>131</v>
      </c>
      <c r="B95" s="53">
        <f>D95+F95+H95+J95+L95+N95+P95+R95+T95+V95+X95+Z95</f>
        <v>0</v>
      </c>
      <c r="C95" s="53"/>
      <c r="D95" s="53">
        <f>D91+D92+D93</f>
        <v>0</v>
      </c>
      <c r="E95" s="53"/>
      <c r="F95" s="53">
        <f>F91+F92+F93</f>
        <v>0</v>
      </c>
      <c r="G95" s="53"/>
      <c r="H95" s="53">
        <f>H91+H92+H93</f>
        <v>0</v>
      </c>
      <c r="I95" s="53"/>
      <c r="J95" s="53">
        <f>J91+J92+J93</f>
        <v>0</v>
      </c>
      <c r="K95" s="53"/>
      <c r="L95" s="53">
        <f>L91+L92+L93</f>
        <v>0</v>
      </c>
      <c r="M95" s="53"/>
      <c r="N95" s="53">
        <f>N91+N92+N93</f>
        <v>0</v>
      </c>
      <c r="O95" s="53"/>
      <c r="P95" s="53">
        <f>P91+P92+P93</f>
        <v>0</v>
      </c>
      <c r="Q95" s="53"/>
      <c r="R95" s="53">
        <f>R91+R92+R93</f>
        <v>0</v>
      </c>
      <c r="S95" s="53"/>
      <c r="T95" s="53">
        <f>T91+T92+T93</f>
        <v>0</v>
      </c>
      <c r="U95" s="53"/>
      <c r="V95" s="53">
        <f>V91+V92+V93</f>
        <v>0</v>
      </c>
      <c r="W95" s="53"/>
      <c r="X95" s="53">
        <f>X91+X92+X93</f>
        <v>0</v>
      </c>
      <c r="Y95" s="53"/>
      <c r="Z95" s="53">
        <f>Z91+Z92+Z93</f>
        <v>0</v>
      </c>
      <c r="AA95" s="6"/>
      <c r="AB95" s="6"/>
      <c r="AC95" s="6"/>
      <c r="AD95" s="6"/>
      <c r="AE95" s="6"/>
      <c r="AF95" s="6"/>
      <c r="AG95" s="6"/>
      <c r="AH95" s="6"/>
      <c r="AI95" s="6"/>
      <c r="AJ95" s="6"/>
      <c r="AK95" s="6"/>
    </row>
    <row r="96" spans="1:37" ht="12.75" customHeight="1">
      <c r="A96" s="45" t="s">
        <v>14</v>
      </c>
      <c r="B96" s="45" t="str">
        <f>'Curent Year CapEx'!A26</f>
        <v>27-12</v>
      </c>
      <c r="C96" s="45"/>
      <c r="D96" s="45"/>
      <c r="E96" s="45"/>
      <c r="F96" s="45"/>
      <c r="G96" s="45"/>
      <c r="H96" s="45"/>
      <c r="I96" s="45"/>
      <c r="J96" s="45"/>
      <c r="K96" s="45"/>
      <c r="L96" s="45"/>
      <c r="M96" s="45"/>
      <c r="N96" s="45"/>
      <c r="O96" s="45"/>
      <c r="P96" s="45"/>
      <c r="Q96" s="45"/>
      <c r="R96" s="45"/>
      <c r="S96" s="45"/>
      <c r="T96" s="45"/>
      <c r="U96" s="45"/>
      <c r="V96" s="45"/>
      <c r="W96" s="45"/>
      <c r="X96" s="45"/>
      <c r="Y96" s="45"/>
      <c r="Z96" s="45"/>
      <c r="AA96" s="6"/>
      <c r="AB96" s="6"/>
      <c r="AC96" s="6"/>
      <c r="AD96" s="6"/>
      <c r="AE96" s="6"/>
      <c r="AF96" s="6"/>
      <c r="AG96" s="6"/>
      <c r="AH96" s="6"/>
      <c r="AI96" s="6"/>
      <c r="AJ96" s="6"/>
      <c r="AK96" s="6"/>
    </row>
    <row r="97" spans="1:37" ht="12.75" customHeight="1">
      <c r="A97" s="36" t="s">
        <v>125</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6"/>
      <c r="AB97" s="6"/>
      <c r="AC97" s="6"/>
      <c r="AD97" s="6"/>
      <c r="AE97" s="6"/>
      <c r="AF97" s="6"/>
      <c r="AG97" s="6"/>
      <c r="AH97" s="6"/>
      <c r="AI97" s="6"/>
      <c r="AJ97" s="6"/>
      <c r="AK97" s="6"/>
    </row>
    <row r="98" spans="1:37" ht="12.75" customHeight="1">
      <c r="A98" s="36" t="s">
        <v>126</v>
      </c>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6"/>
      <c r="AB98" s="6"/>
      <c r="AC98" s="6"/>
      <c r="AD98" s="6"/>
      <c r="AE98" s="6"/>
      <c r="AF98" s="6"/>
      <c r="AG98" s="6"/>
      <c r="AH98" s="6"/>
      <c r="AI98" s="6"/>
      <c r="AJ98" s="6"/>
      <c r="AK98" s="6"/>
    </row>
    <row r="99" spans="1:37" ht="12.75" customHeight="1">
      <c r="A99" s="36" t="s">
        <v>127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6"/>
      <c r="AB99" s="6"/>
      <c r="AC99" s="6"/>
      <c r="AD99" s="6"/>
      <c r="AE99" s="6"/>
      <c r="AF99" s="6"/>
      <c r="AG99" s="6"/>
      <c r="AH99" s="6"/>
      <c r="AI99" s="6"/>
      <c r="AJ99" s="6"/>
      <c r="AK99" s="6"/>
    </row>
    <row r="100" spans="1:37" ht="12.75" customHeight="1">
      <c r="A100" s="36" t="s">
        <v>128</v>
      </c>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6"/>
      <c r="AB100" s="6"/>
      <c r="AC100" s="6"/>
      <c r="AD100" s="6"/>
      <c r="AE100" s="6"/>
      <c r="AF100" s="6"/>
      <c r="AG100" s="6"/>
      <c r="AH100" s="6"/>
      <c r="AI100" s="6"/>
      <c r="AJ100" s="6"/>
      <c r="AK100" s="6"/>
    </row>
    <row r="101" spans="1:37" ht="12.75" customHeight="1">
      <c r="A101" s="36" t="s">
        <v>129</v>
      </c>
      <c r="B101" s="51"/>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6"/>
      <c r="AB101" s="6"/>
      <c r="AC101" s="6"/>
      <c r="AD101" s="6"/>
      <c r="AE101" s="6"/>
      <c r="AF101" s="6"/>
      <c r="AG101" s="6"/>
      <c r="AH101" s="6"/>
      <c r="AI101" s="6"/>
      <c r="AJ101" s="6"/>
      <c r="AK101" s="6"/>
    </row>
    <row r="102" spans="1:37" ht="12.75" customHeight="1">
      <c r="A102" s="36" t="s">
        <v>130</v>
      </c>
      <c r="B102" s="20">
        <v>0</v>
      </c>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6"/>
      <c r="AB102" s="6"/>
      <c r="AC102" s="6"/>
      <c r="AD102" s="6"/>
      <c r="AE102" s="6"/>
      <c r="AF102" s="6"/>
      <c r="AG102" s="6"/>
      <c r="AH102" s="6"/>
      <c r="AI102" s="6"/>
      <c r="AJ102" s="6"/>
      <c r="AK102" s="6"/>
    </row>
    <row r="103" spans="1:37" ht="12.75" customHeight="1">
      <c r="A103" s="52" t="s">
        <v>131</v>
      </c>
      <c r="B103" s="53">
        <f>D103+F103+H103+J103+L103+N103+P103+R103+T103+V103+X103+Z103</f>
        <v>0</v>
      </c>
      <c r="C103" s="53"/>
      <c r="D103" s="53">
        <f>D99+D100+D101</f>
        <v>0</v>
      </c>
      <c r="E103" s="53"/>
      <c r="F103" s="53">
        <f>F99+F100+F101</f>
        <v>0</v>
      </c>
      <c r="G103" s="53"/>
      <c r="H103" s="53">
        <f>H99+H100+H101</f>
        <v>0</v>
      </c>
      <c r="I103" s="53"/>
      <c r="J103" s="53">
        <f>J99+J100+J101</f>
        <v>0</v>
      </c>
      <c r="K103" s="53"/>
      <c r="L103" s="53">
        <f>L99+L100+L101</f>
        <v>0</v>
      </c>
      <c r="M103" s="53"/>
      <c r="N103" s="53">
        <f>N99+N100+N101</f>
        <v>0</v>
      </c>
      <c r="O103" s="53"/>
      <c r="P103" s="53">
        <f>P99+P100+P101</f>
        <v>0</v>
      </c>
      <c r="Q103" s="53"/>
      <c r="R103" s="53">
        <f>R99+R100+R101</f>
        <v>0</v>
      </c>
      <c r="S103" s="53"/>
      <c r="T103" s="53">
        <f>T99+T100+T101</f>
        <v>0</v>
      </c>
      <c r="U103" s="53"/>
      <c r="V103" s="53">
        <f>V99+V100+V101</f>
        <v>0</v>
      </c>
      <c r="W103" s="53"/>
      <c r="X103" s="53">
        <f>X99+X100+X101</f>
        <v>0</v>
      </c>
      <c r="Y103" s="53"/>
      <c r="Z103" s="53">
        <f>Z99+Z100+Z101</f>
        <v>0</v>
      </c>
      <c r="AA103" s="6"/>
      <c r="AB103" s="6"/>
      <c r="AC103" s="6"/>
      <c r="AD103" s="6"/>
      <c r="AE103" s="6"/>
      <c r="AF103" s="6"/>
      <c r="AG103" s="6"/>
      <c r="AH103" s="6"/>
      <c r="AI103" s="6"/>
      <c r="AJ103" s="6"/>
      <c r="AK103" s="6"/>
    </row>
    <row r="104" spans="1:37" ht="12.75" customHeight="1">
      <c r="A104" s="45" t="s">
        <v>14</v>
      </c>
      <c r="B104" s="45" t="str">
        <f>'Curent Year CapEx'!A27</f>
        <v>27-13</v>
      </c>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6"/>
      <c r="AB104" s="6"/>
      <c r="AC104" s="6"/>
      <c r="AD104" s="6"/>
      <c r="AE104" s="6"/>
      <c r="AF104" s="6"/>
      <c r="AG104" s="6"/>
      <c r="AH104" s="6"/>
      <c r="AI104" s="6"/>
      <c r="AJ104" s="6"/>
      <c r="AK104" s="6"/>
    </row>
    <row r="105" spans="1:37" ht="12.75" customHeight="1">
      <c r="A105" s="36" t="s">
        <v>125</v>
      </c>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6"/>
      <c r="AB105" s="6"/>
      <c r="AC105" s="6"/>
      <c r="AD105" s="6"/>
      <c r="AE105" s="6"/>
      <c r="AF105" s="6"/>
      <c r="AG105" s="6"/>
      <c r="AH105" s="6"/>
      <c r="AI105" s="6"/>
      <c r="AJ105" s="6"/>
      <c r="AK105" s="6"/>
    </row>
    <row r="106" spans="1:37" ht="12.75" customHeight="1">
      <c r="A106" s="36" t="s">
        <v>126</v>
      </c>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6"/>
      <c r="AB106" s="6"/>
      <c r="AC106" s="6"/>
      <c r="AD106" s="6"/>
      <c r="AE106" s="6"/>
      <c r="AF106" s="6"/>
      <c r="AG106" s="6"/>
      <c r="AH106" s="6"/>
      <c r="AI106" s="6"/>
      <c r="AJ106" s="6"/>
      <c r="AK106" s="6"/>
    </row>
    <row r="107" spans="1:37" ht="12.75" customHeight="1">
      <c r="A107" s="36" t="s">
        <v>127</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6"/>
      <c r="AB107" s="6"/>
      <c r="AC107" s="6"/>
      <c r="AD107" s="6"/>
      <c r="AE107" s="6"/>
      <c r="AF107" s="6"/>
      <c r="AG107" s="6"/>
      <c r="AH107" s="6"/>
      <c r="AI107" s="6"/>
      <c r="AJ107" s="6"/>
      <c r="AK107" s="6"/>
    </row>
    <row r="108" spans="1:37" ht="12.75" customHeight="1">
      <c r="A108" s="36" t="s">
        <v>128</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6"/>
      <c r="AB108" s="6"/>
      <c r="AC108" s="6"/>
      <c r="AD108" s="6"/>
      <c r="AE108" s="6"/>
      <c r="AF108" s="6"/>
      <c r="AG108" s="6"/>
      <c r="AH108" s="6"/>
      <c r="AI108" s="6"/>
      <c r="AJ108" s="6"/>
      <c r="AK108" s="6"/>
    </row>
    <row r="109" spans="1:37" ht="12.75" customHeight="1">
      <c r="A109" s="36" t="s">
        <v>129</v>
      </c>
      <c r="B109" s="51"/>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6"/>
      <c r="AB109" s="6"/>
      <c r="AC109" s="6"/>
      <c r="AD109" s="6"/>
      <c r="AE109" s="6"/>
      <c r="AF109" s="6"/>
      <c r="AG109" s="6"/>
      <c r="AH109" s="6"/>
      <c r="AI109" s="6"/>
      <c r="AJ109" s="6"/>
      <c r="AK109" s="6"/>
    </row>
    <row r="110" spans="1:37" ht="12.75" customHeight="1">
      <c r="A110" s="36" t="s">
        <v>130</v>
      </c>
      <c r="B110" s="20">
        <v>0</v>
      </c>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6"/>
      <c r="AB110" s="6"/>
      <c r="AC110" s="6"/>
      <c r="AD110" s="6"/>
      <c r="AE110" s="6"/>
      <c r="AF110" s="6"/>
      <c r="AG110" s="6"/>
      <c r="AH110" s="6"/>
      <c r="AI110" s="6"/>
      <c r="AJ110" s="6"/>
      <c r="AK110" s="6"/>
    </row>
    <row r="111" spans="1:37" ht="12.75" customHeight="1">
      <c r="A111" s="52" t="s">
        <v>131</v>
      </c>
      <c r="B111" s="53">
        <f>D111+F111+H111+J111+L111+N111+P111+R111+T111+V111+X111+Z111</f>
        <v>0</v>
      </c>
      <c r="C111" s="53"/>
      <c r="D111" s="53">
        <f>D107+D108+D109</f>
        <v>0</v>
      </c>
      <c r="E111" s="53"/>
      <c r="F111" s="53">
        <f>F107+F108+F109</f>
        <v>0</v>
      </c>
      <c r="G111" s="53"/>
      <c r="H111" s="53">
        <f>H107+H108+H109</f>
        <v>0</v>
      </c>
      <c r="I111" s="53"/>
      <c r="J111" s="53">
        <f>J107+J108+J109</f>
        <v>0</v>
      </c>
      <c r="K111" s="53"/>
      <c r="L111" s="53">
        <f>L107+L108+L109</f>
        <v>0</v>
      </c>
      <c r="M111" s="53"/>
      <c r="N111" s="53">
        <f>N107+N108+N109</f>
        <v>0</v>
      </c>
      <c r="O111" s="53"/>
      <c r="P111" s="53">
        <f>P107+P108+P109</f>
        <v>0</v>
      </c>
      <c r="Q111" s="53"/>
      <c r="R111" s="53">
        <f>R107+R108+R109</f>
        <v>0</v>
      </c>
      <c r="S111" s="53"/>
      <c r="T111" s="53">
        <f>T107+T108+T109</f>
        <v>0</v>
      </c>
      <c r="U111" s="53"/>
      <c r="V111" s="53">
        <f>V107+V108+V109</f>
        <v>0</v>
      </c>
      <c r="W111" s="53"/>
      <c r="X111" s="53">
        <f>X107+X108+X109</f>
        <v>0</v>
      </c>
      <c r="Y111" s="53"/>
      <c r="Z111" s="53">
        <f>Z107+Z108+Z109</f>
        <v>0</v>
      </c>
      <c r="AA111" s="6"/>
      <c r="AB111" s="6"/>
      <c r="AC111" s="6"/>
      <c r="AD111" s="6"/>
      <c r="AE111" s="6"/>
      <c r="AF111" s="6"/>
      <c r="AG111" s="6"/>
      <c r="AH111" s="6"/>
      <c r="AI111" s="6"/>
      <c r="AJ111" s="6"/>
      <c r="AK111" s="6"/>
    </row>
    <row r="112" spans="1:37" ht="12.75" customHeight="1">
      <c r="A112" s="45" t="s">
        <v>14</v>
      </c>
      <c r="B112" s="45" t="str">
        <f>'Curent Year CapEx'!A28</f>
        <v>27-14</v>
      </c>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6"/>
      <c r="AB112" s="6"/>
      <c r="AC112" s="6"/>
      <c r="AD112" s="6"/>
      <c r="AE112" s="6"/>
      <c r="AF112" s="6"/>
      <c r="AG112" s="6"/>
      <c r="AH112" s="6"/>
      <c r="AI112" s="6"/>
      <c r="AJ112" s="6"/>
      <c r="AK112" s="6"/>
    </row>
    <row r="113" spans="1:37" ht="12.75" customHeight="1">
      <c r="A113" s="36" t="s">
        <v>125</v>
      </c>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6"/>
      <c r="AB113" s="6"/>
      <c r="AC113" s="6"/>
      <c r="AD113" s="6"/>
      <c r="AE113" s="6"/>
      <c r="AF113" s="6"/>
      <c r="AG113" s="6"/>
      <c r="AH113" s="6"/>
      <c r="AI113" s="6"/>
      <c r="AJ113" s="6"/>
      <c r="AK113" s="6"/>
    </row>
    <row r="114" spans="1:37" ht="12.75" customHeight="1">
      <c r="A114" s="36" t="s">
        <v>126</v>
      </c>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6"/>
      <c r="AB114" s="6"/>
      <c r="AC114" s="6"/>
      <c r="AD114" s="6"/>
      <c r="AE114" s="6"/>
      <c r="AF114" s="6"/>
      <c r="AG114" s="6"/>
      <c r="AH114" s="6"/>
      <c r="AI114" s="6"/>
      <c r="AJ114" s="6"/>
      <c r="AK114" s="6"/>
    </row>
    <row r="115" spans="1:37" ht="12.75" customHeight="1">
      <c r="A115" s="36" t="s">
        <v>127</v>
      </c>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6"/>
      <c r="AB115" s="6"/>
      <c r="AC115" s="6"/>
      <c r="AD115" s="6"/>
      <c r="AE115" s="6"/>
      <c r="AF115" s="6"/>
      <c r="AG115" s="6"/>
      <c r="AH115" s="6"/>
      <c r="AI115" s="6"/>
      <c r="AJ115" s="6"/>
      <c r="AK115" s="6"/>
    </row>
    <row r="116" spans="1:37" ht="12.75" customHeight="1">
      <c r="A116" s="36" t="s">
        <v>128</v>
      </c>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6"/>
      <c r="AB116" s="6"/>
      <c r="AC116" s="6"/>
      <c r="AD116" s="6"/>
      <c r="AE116" s="6"/>
      <c r="AF116" s="6"/>
      <c r="AG116" s="6"/>
      <c r="AH116" s="6"/>
      <c r="AI116" s="6"/>
      <c r="AJ116" s="6"/>
      <c r="AK116" s="6"/>
    </row>
    <row r="117" spans="1:37" ht="12.75" customHeight="1">
      <c r="A117" s="36" t="s">
        <v>129</v>
      </c>
      <c r="B117" s="51"/>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6"/>
      <c r="AB117" s="6"/>
      <c r="AC117" s="6"/>
      <c r="AD117" s="6"/>
      <c r="AE117" s="6"/>
      <c r="AF117" s="6"/>
      <c r="AG117" s="6"/>
      <c r="AH117" s="6"/>
      <c r="AI117" s="6"/>
      <c r="AJ117" s="6"/>
      <c r="AK117" s="6"/>
    </row>
    <row r="118" spans="1:37" ht="12.75" customHeight="1">
      <c r="A118" s="36" t="s">
        <v>130</v>
      </c>
      <c r="B118" s="20">
        <v>0</v>
      </c>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6"/>
      <c r="AB118" s="6"/>
      <c r="AC118" s="6"/>
      <c r="AD118" s="6"/>
      <c r="AE118" s="6"/>
      <c r="AF118" s="6"/>
      <c r="AG118" s="6"/>
      <c r="AH118" s="6"/>
      <c r="AI118" s="6"/>
      <c r="AJ118" s="6"/>
      <c r="AK118" s="6"/>
    </row>
    <row r="119" spans="1:37" ht="12.75" customHeight="1">
      <c r="A119" s="52" t="s">
        <v>131</v>
      </c>
      <c r="B119" s="53">
        <f>D119+F119+H119+J119+L119+N119+P119+R119+T119+V119+X119+Z119</f>
        <v>0</v>
      </c>
      <c r="C119" s="53"/>
      <c r="D119" s="53">
        <f>D115+D116+D117</f>
        <v>0</v>
      </c>
      <c r="E119" s="53"/>
      <c r="F119" s="53">
        <f>F115+F116+F117</f>
        <v>0</v>
      </c>
      <c r="G119" s="53"/>
      <c r="H119" s="53">
        <f>H115+H116+H117</f>
        <v>0</v>
      </c>
      <c r="I119" s="53"/>
      <c r="J119" s="53">
        <f>J115+J116+J117</f>
        <v>0</v>
      </c>
      <c r="K119" s="53"/>
      <c r="L119" s="53">
        <f>L115+L116+L117</f>
        <v>0</v>
      </c>
      <c r="M119" s="53"/>
      <c r="N119" s="53">
        <f>N115+N116+N117</f>
        <v>0</v>
      </c>
      <c r="O119" s="53"/>
      <c r="P119" s="53">
        <f>P115+P116+P117</f>
        <v>0</v>
      </c>
      <c r="Q119" s="53"/>
      <c r="R119" s="53">
        <f>R115+R116+R117</f>
        <v>0</v>
      </c>
      <c r="S119" s="53"/>
      <c r="T119" s="53">
        <f>T115+T116+T117</f>
        <v>0</v>
      </c>
      <c r="U119" s="53"/>
      <c r="V119" s="53">
        <f>V115+V116+V117</f>
        <v>0</v>
      </c>
      <c r="W119" s="53"/>
      <c r="X119" s="53">
        <f>X115+X116+X117</f>
        <v>0</v>
      </c>
      <c r="Y119" s="53"/>
      <c r="Z119" s="53">
        <f>Z115+Z116+Z117</f>
        <v>0</v>
      </c>
      <c r="AA119" s="6"/>
      <c r="AB119" s="6"/>
      <c r="AC119" s="6"/>
      <c r="AD119" s="6"/>
      <c r="AE119" s="6"/>
      <c r="AF119" s="6"/>
      <c r="AG119" s="6"/>
      <c r="AH119" s="6"/>
      <c r="AI119" s="6"/>
      <c r="AJ119" s="6"/>
      <c r="AK119" s="6"/>
    </row>
    <row r="120" spans="1:37" ht="12.75" customHeight="1">
      <c r="A120" s="45" t="s">
        <v>14</v>
      </c>
      <c r="B120" s="45" t="str">
        <f>'Curent Year CapEx'!A29</f>
        <v>27-15</v>
      </c>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6"/>
      <c r="AB120" s="6"/>
      <c r="AC120" s="6"/>
      <c r="AD120" s="6"/>
      <c r="AE120" s="6"/>
      <c r="AF120" s="6"/>
      <c r="AG120" s="6"/>
      <c r="AH120" s="6"/>
      <c r="AI120" s="6"/>
      <c r="AJ120" s="6"/>
      <c r="AK120" s="6"/>
    </row>
    <row r="121" spans="1:37" ht="12.75" customHeight="1">
      <c r="A121" s="36" t="s">
        <v>125</v>
      </c>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6"/>
      <c r="AB121" s="6"/>
      <c r="AC121" s="6"/>
      <c r="AD121" s="6"/>
      <c r="AE121" s="6"/>
      <c r="AF121" s="6"/>
      <c r="AG121" s="6"/>
      <c r="AH121" s="6"/>
      <c r="AI121" s="6"/>
      <c r="AJ121" s="6"/>
      <c r="AK121" s="6"/>
    </row>
    <row r="122" spans="1:37" ht="12.75" customHeight="1">
      <c r="A122" s="36" t="s">
        <v>126</v>
      </c>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6"/>
      <c r="AB122" s="6"/>
      <c r="AC122" s="6"/>
      <c r="AD122" s="6"/>
      <c r="AE122" s="6"/>
      <c r="AF122" s="6"/>
      <c r="AG122" s="6"/>
      <c r="AH122" s="6"/>
      <c r="AI122" s="6"/>
      <c r="AJ122" s="6"/>
      <c r="AK122" s="6"/>
    </row>
    <row r="123" spans="1:37" ht="12.75" customHeight="1">
      <c r="A123" s="36" t="s">
        <v>127</v>
      </c>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6"/>
      <c r="AB123" s="6"/>
      <c r="AC123" s="6"/>
      <c r="AD123" s="6"/>
      <c r="AE123" s="6"/>
      <c r="AF123" s="6"/>
      <c r="AG123" s="6"/>
      <c r="AH123" s="6"/>
      <c r="AI123" s="6"/>
      <c r="AJ123" s="6"/>
      <c r="AK123" s="6"/>
    </row>
    <row r="124" spans="1:37" ht="12.75" customHeight="1">
      <c r="A124" s="36" t="s">
        <v>128</v>
      </c>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6"/>
      <c r="AB124" s="6"/>
      <c r="AC124" s="6"/>
      <c r="AD124" s="6"/>
      <c r="AE124" s="6"/>
      <c r="AF124" s="6"/>
      <c r="AG124" s="6"/>
      <c r="AH124" s="6"/>
      <c r="AI124" s="6"/>
      <c r="AJ124" s="6"/>
      <c r="AK124" s="6"/>
    </row>
    <row r="125" spans="1:37" ht="12.75" customHeight="1">
      <c r="A125" s="36" t="s">
        <v>129</v>
      </c>
      <c r="B125" s="51"/>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6"/>
      <c r="AB125" s="6"/>
      <c r="AC125" s="6"/>
      <c r="AD125" s="6"/>
      <c r="AE125" s="6"/>
      <c r="AF125" s="6"/>
      <c r="AG125" s="6"/>
      <c r="AH125" s="6"/>
      <c r="AI125" s="6"/>
      <c r="AJ125" s="6"/>
      <c r="AK125" s="6"/>
    </row>
    <row r="126" spans="1:37" ht="12.75" customHeight="1">
      <c r="A126" s="36" t="s">
        <v>130</v>
      </c>
      <c r="B126" s="20">
        <v>0</v>
      </c>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6"/>
      <c r="AB126" s="6"/>
      <c r="AC126" s="6"/>
      <c r="AD126" s="6"/>
      <c r="AE126" s="6"/>
      <c r="AF126" s="6"/>
      <c r="AG126" s="6"/>
      <c r="AH126" s="6"/>
      <c r="AI126" s="6"/>
      <c r="AJ126" s="6"/>
      <c r="AK126" s="6"/>
    </row>
    <row r="127" spans="1:37" ht="12.75" customHeight="1">
      <c r="A127" s="52" t="s">
        <v>131</v>
      </c>
      <c r="B127" s="53">
        <f>D127+F127+H127+J127+L127+N127+P127+R127+T127+V127+X127+Z127</f>
        <v>0</v>
      </c>
      <c r="C127" s="53"/>
      <c r="D127" s="53">
        <f>D123+D124+D125</f>
        <v>0</v>
      </c>
      <c r="E127" s="53"/>
      <c r="F127" s="53">
        <f>F123+F124+F125</f>
        <v>0</v>
      </c>
      <c r="G127" s="53"/>
      <c r="H127" s="53">
        <f>H123+H124+H125</f>
        <v>0</v>
      </c>
      <c r="I127" s="53"/>
      <c r="J127" s="53">
        <f>J123+J124+J125</f>
        <v>0</v>
      </c>
      <c r="K127" s="53"/>
      <c r="L127" s="53">
        <f>L123+L124+L125</f>
        <v>0</v>
      </c>
      <c r="M127" s="53"/>
      <c r="N127" s="53">
        <f>N123+N124+N125</f>
        <v>0</v>
      </c>
      <c r="O127" s="53"/>
      <c r="P127" s="53">
        <f>P123+P124+P125</f>
        <v>0</v>
      </c>
      <c r="Q127" s="53"/>
      <c r="R127" s="53">
        <f>R123+R124+R125</f>
        <v>0</v>
      </c>
      <c r="S127" s="53"/>
      <c r="T127" s="53">
        <f>T123+T124+T125</f>
        <v>0</v>
      </c>
      <c r="U127" s="53"/>
      <c r="V127" s="53">
        <f>V123+V124+V125</f>
        <v>0</v>
      </c>
      <c r="W127" s="53"/>
      <c r="X127" s="53">
        <f>X123+X124+X125</f>
        <v>0</v>
      </c>
      <c r="Y127" s="53"/>
      <c r="Z127" s="53">
        <f>Z123+Z124+Z125</f>
        <v>0</v>
      </c>
      <c r="AA127" s="6"/>
      <c r="AB127" s="6"/>
      <c r="AC127" s="6"/>
      <c r="AD127" s="6"/>
      <c r="AE127" s="6"/>
      <c r="AF127" s="6"/>
      <c r="AG127" s="6"/>
      <c r="AH127" s="6"/>
      <c r="AI127" s="6"/>
      <c r="AJ127" s="6"/>
      <c r="AK127" s="6"/>
    </row>
    <row r="128" spans="1:37" ht="12.75" customHeight="1">
      <c r="A128" s="45" t="s">
        <v>14</v>
      </c>
      <c r="B128" s="45" t="str">
        <f>'Curent Year CapEx'!A30</f>
        <v>27-16</v>
      </c>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6"/>
      <c r="AB128" s="6"/>
      <c r="AC128" s="6"/>
      <c r="AD128" s="6"/>
      <c r="AE128" s="6"/>
      <c r="AF128" s="6"/>
      <c r="AG128" s="6"/>
      <c r="AH128" s="6"/>
      <c r="AI128" s="6"/>
      <c r="AJ128" s="6"/>
      <c r="AK128" s="6"/>
    </row>
    <row r="129" spans="1:37" ht="12.75" customHeight="1">
      <c r="A129" s="36" t="s">
        <v>125</v>
      </c>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6"/>
      <c r="AB129" s="6"/>
      <c r="AC129" s="6"/>
      <c r="AD129" s="6"/>
      <c r="AE129" s="6"/>
      <c r="AF129" s="6"/>
      <c r="AG129" s="6"/>
      <c r="AH129" s="6"/>
      <c r="AI129" s="6"/>
      <c r="AJ129" s="6"/>
      <c r="AK129" s="6"/>
    </row>
    <row r="130" spans="1:37" ht="12.75" customHeight="1">
      <c r="A130" s="36" t="s">
        <v>126</v>
      </c>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6"/>
      <c r="AB130" s="6"/>
      <c r="AC130" s="6"/>
      <c r="AD130" s="6"/>
      <c r="AE130" s="6"/>
      <c r="AF130" s="6"/>
      <c r="AG130" s="6"/>
      <c r="AH130" s="6"/>
      <c r="AI130" s="6"/>
      <c r="AJ130" s="6"/>
      <c r="AK130" s="6"/>
    </row>
    <row r="131" spans="1:37" ht="12.75" customHeight="1">
      <c r="A131" s="36" t="s">
        <v>127</v>
      </c>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6"/>
      <c r="AB131" s="6"/>
      <c r="AC131" s="6"/>
      <c r="AD131" s="6"/>
      <c r="AE131" s="6"/>
      <c r="AF131" s="6"/>
      <c r="AG131" s="6"/>
      <c r="AH131" s="6"/>
      <c r="AI131" s="6"/>
      <c r="AJ131" s="6"/>
      <c r="AK131" s="6"/>
    </row>
    <row r="132" spans="1:37" ht="12.75" customHeight="1">
      <c r="A132" s="36" t="s">
        <v>128</v>
      </c>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6"/>
      <c r="AB132" s="6"/>
      <c r="AC132" s="6"/>
      <c r="AD132" s="6"/>
      <c r="AE132" s="6"/>
      <c r="AF132" s="6"/>
      <c r="AG132" s="6"/>
      <c r="AH132" s="6"/>
      <c r="AI132" s="6"/>
      <c r="AJ132" s="6"/>
      <c r="AK132" s="6"/>
    </row>
    <row r="133" spans="1:37" ht="12.75" customHeight="1">
      <c r="A133" s="36" t="s">
        <v>129</v>
      </c>
      <c r="B133" s="51"/>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6"/>
      <c r="AB133" s="6"/>
      <c r="AC133" s="6"/>
      <c r="AD133" s="6"/>
      <c r="AE133" s="6"/>
      <c r="AF133" s="6"/>
      <c r="AG133" s="6"/>
      <c r="AH133" s="6"/>
      <c r="AI133" s="6"/>
      <c r="AJ133" s="6"/>
      <c r="AK133" s="6"/>
    </row>
    <row r="134" spans="1:37" ht="12.75" customHeight="1">
      <c r="A134" s="36" t="s">
        <v>130</v>
      </c>
      <c r="B134" s="20">
        <v>0</v>
      </c>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6"/>
      <c r="AB134" s="6"/>
      <c r="AC134" s="6"/>
      <c r="AD134" s="6"/>
      <c r="AE134" s="6"/>
      <c r="AF134" s="6"/>
      <c r="AG134" s="6"/>
      <c r="AH134" s="6"/>
      <c r="AI134" s="6"/>
      <c r="AJ134" s="6"/>
      <c r="AK134" s="6"/>
    </row>
    <row r="135" spans="1:37" ht="12.75" customHeight="1">
      <c r="A135" s="52" t="s">
        <v>131</v>
      </c>
      <c r="B135" s="53">
        <f>D135+F135+H135+J135+L135+N135+P135+R135+T135+V135+X135+Z135</f>
        <v>0</v>
      </c>
      <c r="C135" s="53"/>
      <c r="D135" s="53">
        <f>D131+D132+D133</f>
        <v>0</v>
      </c>
      <c r="E135" s="53"/>
      <c r="F135" s="53">
        <f>F131+F132+F133</f>
        <v>0</v>
      </c>
      <c r="G135" s="53"/>
      <c r="H135" s="53">
        <f>H131+H132+H133</f>
        <v>0</v>
      </c>
      <c r="I135" s="53"/>
      <c r="J135" s="53">
        <f>J131+J132+J133</f>
        <v>0</v>
      </c>
      <c r="K135" s="53"/>
      <c r="L135" s="53">
        <f>L131+L132+L133</f>
        <v>0</v>
      </c>
      <c r="M135" s="53"/>
      <c r="N135" s="53">
        <f>N131+N132+N133</f>
        <v>0</v>
      </c>
      <c r="O135" s="53"/>
      <c r="P135" s="53">
        <f>P131+P132+P133</f>
        <v>0</v>
      </c>
      <c r="Q135" s="53"/>
      <c r="R135" s="53">
        <f>R131+R132+R133</f>
        <v>0</v>
      </c>
      <c r="S135" s="53"/>
      <c r="T135" s="53">
        <f>T131+T132+T133</f>
        <v>0</v>
      </c>
      <c r="U135" s="53"/>
      <c r="V135" s="53">
        <f>V131+V132+V133</f>
        <v>0</v>
      </c>
      <c r="W135" s="53"/>
      <c r="X135" s="53">
        <f>X131+X132+X133</f>
        <v>0</v>
      </c>
      <c r="Y135" s="53"/>
      <c r="Z135" s="53">
        <f>Z131+Z132+Z133</f>
        <v>0</v>
      </c>
      <c r="AA135" s="6"/>
      <c r="AB135" s="6"/>
      <c r="AC135" s="6"/>
      <c r="AD135" s="6"/>
      <c r="AE135" s="6"/>
      <c r="AF135" s="6"/>
      <c r="AG135" s="6"/>
      <c r="AH135" s="6"/>
      <c r="AI135" s="6"/>
      <c r="AJ135" s="6"/>
      <c r="AK135" s="6"/>
    </row>
    <row r="136" spans="1:37" ht="12.75" customHeight="1">
      <c r="A136" s="45" t="s">
        <v>14</v>
      </c>
      <c r="B136" s="45" t="str">
        <f>'Curent Year CapEx'!A31</f>
        <v>27-17</v>
      </c>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6"/>
      <c r="AB136" s="6"/>
      <c r="AC136" s="6"/>
      <c r="AD136" s="6"/>
      <c r="AE136" s="6"/>
      <c r="AF136" s="6"/>
      <c r="AG136" s="6"/>
      <c r="AH136" s="6"/>
      <c r="AI136" s="6"/>
      <c r="AJ136" s="6"/>
      <c r="AK136" s="6"/>
    </row>
    <row r="137" spans="1:37" ht="12.75" customHeight="1">
      <c r="A137" s="36" t="s">
        <v>125</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6"/>
      <c r="AB137" s="6"/>
      <c r="AC137" s="6"/>
      <c r="AD137" s="6"/>
      <c r="AE137" s="6"/>
      <c r="AF137" s="6"/>
      <c r="AG137" s="6"/>
      <c r="AH137" s="6"/>
      <c r="AI137" s="6"/>
      <c r="AJ137" s="6"/>
      <c r="AK137" s="6"/>
    </row>
    <row r="138" spans="1:37" ht="12.75" customHeight="1">
      <c r="A138" s="36" t="s">
        <v>126</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6"/>
      <c r="AB138" s="6"/>
      <c r="AC138" s="6"/>
      <c r="AD138" s="6"/>
      <c r="AE138" s="6"/>
      <c r="AF138" s="6"/>
      <c r="AG138" s="6"/>
      <c r="AH138" s="6"/>
      <c r="AI138" s="6"/>
      <c r="AJ138" s="6"/>
      <c r="AK138" s="6"/>
    </row>
    <row r="139" spans="1:37" ht="12.75" customHeight="1">
      <c r="A139" s="36" t="s">
        <v>127</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6"/>
      <c r="AB139" s="6"/>
      <c r="AC139" s="6"/>
      <c r="AD139" s="6"/>
      <c r="AE139" s="6"/>
      <c r="AF139" s="6"/>
      <c r="AG139" s="6"/>
      <c r="AH139" s="6"/>
      <c r="AI139" s="6"/>
      <c r="AJ139" s="6"/>
      <c r="AK139" s="6"/>
    </row>
    <row r="140" spans="1:37" ht="12.75" customHeight="1">
      <c r="A140" s="36" t="s">
        <v>128</v>
      </c>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6"/>
      <c r="AB140" s="6"/>
      <c r="AC140" s="6"/>
      <c r="AD140" s="6"/>
      <c r="AE140" s="6"/>
      <c r="AF140" s="6"/>
      <c r="AG140" s="6"/>
      <c r="AH140" s="6"/>
      <c r="AI140" s="6"/>
      <c r="AJ140" s="6"/>
      <c r="AK140" s="6"/>
    </row>
    <row r="141" spans="1:37" ht="12.75" customHeight="1">
      <c r="A141" s="36" t="s">
        <v>129</v>
      </c>
      <c r="B141" s="51"/>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6"/>
      <c r="AB141" s="6"/>
      <c r="AC141" s="6"/>
      <c r="AD141" s="6"/>
      <c r="AE141" s="6"/>
      <c r="AF141" s="6"/>
      <c r="AG141" s="6"/>
      <c r="AH141" s="6"/>
      <c r="AI141" s="6"/>
      <c r="AJ141" s="6"/>
      <c r="AK141" s="6"/>
    </row>
    <row r="142" spans="1:37" ht="12.75" customHeight="1">
      <c r="A142" s="36" t="s">
        <v>130</v>
      </c>
      <c r="B142" s="20">
        <v>0</v>
      </c>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6"/>
      <c r="AB142" s="6"/>
      <c r="AC142" s="6"/>
      <c r="AD142" s="6"/>
      <c r="AE142" s="6"/>
      <c r="AF142" s="6"/>
      <c r="AG142" s="6"/>
      <c r="AH142" s="6"/>
      <c r="AI142" s="6"/>
      <c r="AJ142" s="6"/>
      <c r="AK142" s="6"/>
    </row>
    <row r="143" spans="1:37" ht="12.75" customHeight="1">
      <c r="A143" s="52" t="s">
        <v>131</v>
      </c>
      <c r="B143" s="53">
        <f>D143+F143+H143+J143+L143+N143+P143+R143+T143+V143+X143+Z143</f>
        <v>0</v>
      </c>
      <c r="C143" s="53"/>
      <c r="D143" s="53">
        <f>D139+D140+D141</f>
        <v>0</v>
      </c>
      <c r="E143" s="53"/>
      <c r="F143" s="53">
        <f>F139+F140+F141</f>
        <v>0</v>
      </c>
      <c r="G143" s="53"/>
      <c r="H143" s="53">
        <f>H139+H140+H141</f>
        <v>0</v>
      </c>
      <c r="I143" s="53"/>
      <c r="J143" s="53">
        <f>J139+J140+J141</f>
        <v>0</v>
      </c>
      <c r="K143" s="53"/>
      <c r="L143" s="53">
        <f>L139+L140+L141</f>
        <v>0</v>
      </c>
      <c r="M143" s="53"/>
      <c r="N143" s="53">
        <f>N139+N140+N141</f>
        <v>0</v>
      </c>
      <c r="O143" s="53"/>
      <c r="P143" s="53">
        <f>P139+P140+P141</f>
        <v>0</v>
      </c>
      <c r="Q143" s="53"/>
      <c r="R143" s="53">
        <f>R139+R140+R141</f>
        <v>0</v>
      </c>
      <c r="S143" s="53"/>
      <c r="T143" s="53">
        <f>T139+T140+T141</f>
        <v>0</v>
      </c>
      <c r="U143" s="53"/>
      <c r="V143" s="53">
        <f>V139+V140+V141</f>
        <v>0</v>
      </c>
      <c r="W143" s="53"/>
      <c r="X143" s="53">
        <f>X139+X140+X141</f>
        <v>0</v>
      </c>
      <c r="Y143" s="53"/>
      <c r="Z143" s="53">
        <f>Z139+Z140+Z141</f>
        <v>0</v>
      </c>
      <c r="AA143" s="6"/>
      <c r="AB143" s="6"/>
      <c r="AC143" s="6"/>
      <c r="AD143" s="6"/>
      <c r="AE143" s="6"/>
      <c r="AF143" s="6"/>
      <c r="AG143" s="6"/>
      <c r="AH143" s="6"/>
      <c r="AI143" s="6"/>
      <c r="AJ143" s="6"/>
      <c r="AK143" s="6"/>
    </row>
    <row r="144" spans="1:37" ht="12.75" customHeight="1">
      <c r="A144" s="45" t="s">
        <v>14</v>
      </c>
      <c r="B144" s="45" t="str">
        <f>'Curent Year CapEx'!A32</f>
        <v>27-18</v>
      </c>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6"/>
      <c r="AB144" s="6"/>
      <c r="AC144" s="6"/>
      <c r="AD144" s="6"/>
      <c r="AE144" s="6"/>
      <c r="AF144" s="6"/>
      <c r="AG144" s="6"/>
      <c r="AH144" s="6"/>
      <c r="AI144" s="6"/>
      <c r="AJ144" s="6"/>
      <c r="AK144" s="6"/>
    </row>
    <row r="145" spans="1:37" ht="12.75" customHeight="1">
      <c r="A145" s="36" t="s">
        <v>125</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6"/>
      <c r="AB145" s="6"/>
      <c r="AC145" s="6"/>
      <c r="AD145" s="6"/>
      <c r="AE145" s="6"/>
      <c r="AF145" s="6"/>
      <c r="AG145" s="6"/>
      <c r="AH145" s="6"/>
      <c r="AI145" s="6"/>
      <c r="AJ145" s="6"/>
      <c r="AK145" s="6"/>
    </row>
    <row r="146" spans="1:37" ht="12.75" customHeight="1">
      <c r="A146" s="36" t="s">
        <v>126</v>
      </c>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6"/>
      <c r="AB146" s="6"/>
      <c r="AC146" s="6"/>
      <c r="AD146" s="6"/>
      <c r="AE146" s="6"/>
      <c r="AF146" s="6"/>
      <c r="AG146" s="6"/>
      <c r="AH146" s="6"/>
      <c r="AI146" s="6"/>
      <c r="AJ146" s="6"/>
      <c r="AK146" s="6"/>
    </row>
    <row r="147" spans="1:37" ht="12.75" customHeight="1">
      <c r="A147" s="36" t="s">
        <v>127</v>
      </c>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6"/>
      <c r="AB147" s="6"/>
      <c r="AC147" s="6"/>
      <c r="AD147" s="6"/>
      <c r="AE147" s="6"/>
      <c r="AF147" s="6"/>
      <c r="AG147" s="6"/>
      <c r="AH147" s="6"/>
      <c r="AI147" s="6"/>
      <c r="AJ147" s="6"/>
      <c r="AK147" s="6"/>
    </row>
    <row r="148" spans="1:37" ht="12.75" customHeight="1">
      <c r="A148" s="36" t="s">
        <v>128</v>
      </c>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6"/>
      <c r="AB148" s="6"/>
      <c r="AC148" s="6"/>
      <c r="AD148" s="6"/>
      <c r="AE148" s="6"/>
      <c r="AF148" s="6"/>
      <c r="AG148" s="6"/>
      <c r="AH148" s="6"/>
      <c r="AI148" s="6"/>
      <c r="AJ148" s="6"/>
      <c r="AK148" s="6"/>
    </row>
    <row r="149" spans="1:37" ht="12.75" customHeight="1">
      <c r="A149" s="36" t="s">
        <v>129</v>
      </c>
      <c r="B149" s="51"/>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6"/>
      <c r="AB149" s="6"/>
      <c r="AC149" s="6"/>
      <c r="AD149" s="6"/>
      <c r="AE149" s="6"/>
      <c r="AF149" s="6"/>
      <c r="AG149" s="6"/>
      <c r="AH149" s="6"/>
      <c r="AI149" s="6"/>
      <c r="AJ149" s="6"/>
      <c r="AK149" s="6"/>
    </row>
    <row r="150" spans="1:37" ht="12.75" customHeight="1">
      <c r="A150" s="36" t="s">
        <v>130</v>
      </c>
      <c r="B150" s="20">
        <v>0</v>
      </c>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6"/>
      <c r="AB150" s="6"/>
      <c r="AC150" s="6"/>
      <c r="AD150" s="6"/>
      <c r="AE150" s="6"/>
      <c r="AF150" s="6"/>
      <c r="AG150" s="6"/>
      <c r="AH150" s="6"/>
      <c r="AI150" s="6"/>
      <c r="AJ150" s="6"/>
      <c r="AK150" s="6"/>
    </row>
    <row r="151" spans="1:37" ht="12.75" customHeight="1">
      <c r="A151" s="52" t="s">
        <v>131</v>
      </c>
      <c r="B151" s="53">
        <f>D151+F151+H151+J151+L151+N151+P151+R151+T151+V151+X151+Z151</f>
        <v>0</v>
      </c>
      <c r="C151" s="53"/>
      <c r="D151" s="53">
        <f>D147+D148+D149</f>
        <v>0</v>
      </c>
      <c r="E151" s="53"/>
      <c r="F151" s="53">
        <f>F147+F148+F149</f>
        <v>0</v>
      </c>
      <c r="G151" s="53"/>
      <c r="H151" s="53">
        <f>H147+H148+H149</f>
        <v>0</v>
      </c>
      <c r="I151" s="53"/>
      <c r="J151" s="53">
        <f>J147+J148+J149</f>
        <v>0</v>
      </c>
      <c r="K151" s="53"/>
      <c r="L151" s="53">
        <f>L147+L148+L149</f>
        <v>0</v>
      </c>
      <c r="M151" s="53"/>
      <c r="N151" s="53">
        <f>N147+N148+N149</f>
        <v>0</v>
      </c>
      <c r="O151" s="53"/>
      <c r="P151" s="53">
        <f>P147+P148+P149</f>
        <v>0</v>
      </c>
      <c r="Q151" s="53"/>
      <c r="R151" s="53">
        <f>R147+R148+R149</f>
        <v>0</v>
      </c>
      <c r="S151" s="53"/>
      <c r="T151" s="53">
        <f>T147+T148+T149</f>
        <v>0</v>
      </c>
      <c r="U151" s="53"/>
      <c r="V151" s="53">
        <f>V147+V148+V149</f>
        <v>0</v>
      </c>
      <c r="W151" s="53"/>
      <c r="X151" s="53">
        <f>X147+X148+X149</f>
        <v>0</v>
      </c>
      <c r="Y151" s="53"/>
      <c r="Z151" s="53">
        <f>Z147+Z148+Z149</f>
        <v>0</v>
      </c>
      <c r="AA151" s="6"/>
      <c r="AB151" s="6"/>
      <c r="AC151" s="6"/>
      <c r="AD151" s="6"/>
      <c r="AE151" s="6"/>
      <c r="AF151" s="6"/>
      <c r="AG151" s="6"/>
      <c r="AH151" s="6"/>
      <c r="AI151" s="6"/>
      <c r="AJ151" s="6"/>
      <c r="AK151" s="6"/>
    </row>
    <row r="152" spans="1:37" ht="12.75" customHeight="1">
      <c r="A152" s="45" t="s">
        <v>14</v>
      </c>
      <c r="B152" s="45" t="str">
        <f>'Curent Year CapEx'!A33</f>
        <v>27-19</v>
      </c>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6"/>
      <c r="AB152" s="6"/>
      <c r="AC152" s="6"/>
      <c r="AD152" s="6"/>
      <c r="AE152" s="6"/>
      <c r="AF152" s="6"/>
      <c r="AG152" s="6"/>
      <c r="AH152" s="6"/>
      <c r="AI152" s="6"/>
      <c r="AJ152" s="6"/>
      <c r="AK152" s="6"/>
    </row>
    <row r="153" spans="1:37" ht="12.75" customHeight="1">
      <c r="A153" s="36" t="s">
        <v>125</v>
      </c>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6"/>
      <c r="AB153" s="6"/>
      <c r="AC153" s="6"/>
      <c r="AD153" s="6"/>
      <c r="AE153" s="6"/>
      <c r="AF153" s="6"/>
      <c r="AG153" s="6"/>
      <c r="AH153" s="6"/>
      <c r="AI153" s="6"/>
      <c r="AJ153" s="6"/>
      <c r="AK153" s="6"/>
    </row>
    <row r="154" spans="1:37" ht="12.75" customHeight="1">
      <c r="A154" s="36" t="s">
        <v>126</v>
      </c>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6"/>
      <c r="AB154" s="6"/>
      <c r="AC154" s="6"/>
      <c r="AD154" s="6"/>
      <c r="AE154" s="6"/>
      <c r="AF154" s="6"/>
      <c r="AG154" s="6"/>
      <c r="AH154" s="6"/>
      <c r="AI154" s="6"/>
      <c r="AJ154" s="6"/>
      <c r="AK154" s="6"/>
    </row>
    <row r="155" spans="1:37" ht="12.75" customHeight="1">
      <c r="A155" s="36" t="s">
        <v>127</v>
      </c>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6"/>
      <c r="AB155" s="6"/>
      <c r="AC155" s="6"/>
      <c r="AD155" s="6"/>
      <c r="AE155" s="6"/>
      <c r="AF155" s="6"/>
      <c r="AG155" s="6"/>
      <c r="AH155" s="6"/>
      <c r="AI155" s="6"/>
      <c r="AJ155" s="6"/>
      <c r="AK155" s="6"/>
    </row>
    <row r="156" spans="1:37" ht="12.75" customHeight="1">
      <c r="A156" s="36" t="s">
        <v>128</v>
      </c>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6"/>
      <c r="AB156" s="6"/>
      <c r="AC156" s="6"/>
      <c r="AD156" s="6"/>
      <c r="AE156" s="6"/>
      <c r="AF156" s="6"/>
      <c r="AG156" s="6"/>
      <c r="AH156" s="6"/>
      <c r="AI156" s="6"/>
      <c r="AJ156" s="6"/>
      <c r="AK156" s="6"/>
    </row>
    <row r="157" spans="1:37" ht="12.75" customHeight="1">
      <c r="A157" s="36" t="s">
        <v>129</v>
      </c>
      <c r="B157" s="51"/>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6"/>
      <c r="AB157" s="6"/>
      <c r="AC157" s="6"/>
      <c r="AD157" s="6"/>
      <c r="AE157" s="6"/>
      <c r="AF157" s="6"/>
      <c r="AG157" s="6"/>
      <c r="AH157" s="6"/>
      <c r="AI157" s="6"/>
      <c r="AJ157" s="6"/>
      <c r="AK157" s="6"/>
    </row>
    <row r="158" spans="1:37" ht="12.75" customHeight="1">
      <c r="A158" s="36" t="s">
        <v>130</v>
      </c>
      <c r="B158" s="20">
        <v>0</v>
      </c>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6"/>
      <c r="AB158" s="6"/>
      <c r="AC158" s="6"/>
      <c r="AD158" s="6"/>
      <c r="AE158" s="6"/>
      <c r="AF158" s="6"/>
      <c r="AG158" s="6"/>
      <c r="AH158" s="6"/>
      <c r="AI158" s="6"/>
      <c r="AJ158" s="6"/>
      <c r="AK158" s="6"/>
    </row>
    <row r="159" spans="1:37" ht="12.75" customHeight="1">
      <c r="A159" s="52" t="s">
        <v>131</v>
      </c>
      <c r="B159" s="53">
        <f>D159+F159+H159+J159+L159+N159+P159+R159+T159+V159+X159+Z159</f>
        <v>0</v>
      </c>
      <c r="C159" s="53"/>
      <c r="D159" s="53">
        <f>D155+D156+D157</f>
        <v>0</v>
      </c>
      <c r="E159" s="53"/>
      <c r="F159" s="53">
        <f>F155+F156+F157</f>
        <v>0</v>
      </c>
      <c r="G159" s="53"/>
      <c r="H159" s="53">
        <f>H155+H156+H157</f>
        <v>0</v>
      </c>
      <c r="I159" s="53"/>
      <c r="J159" s="53">
        <f>J155+J156+J157</f>
        <v>0</v>
      </c>
      <c r="K159" s="53"/>
      <c r="L159" s="53">
        <f>L155+L156+L157</f>
        <v>0</v>
      </c>
      <c r="M159" s="53"/>
      <c r="N159" s="53">
        <f>N155+N156+N157</f>
        <v>0</v>
      </c>
      <c r="O159" s="53"/>
      <c r="P159" s="53">
        <f>P155+P156+P157</f>
        <v>0</v>
      </c>
      <c r="Q159" s="53"/>
      <c r="R159" s="53">
        <f>R155+R156+R157</f>
        <v>0</v>
      </c>
      <c r="S159" s="53"/>
      <c r="T159" s="53">
        <f>T155+T156+T157</f>
        <v>0</v>
      </c>
      <c r="U159" s="53"/>
      <c r="V159" s="53">
        <f>V155+V156+V157</f>
        <v>0</v>
      </c>
      <c r="W159" s="53"/>
      <c r="X159" s="53">
        <f>X155+X156+X157</f>
        <v>0</v>
      </c>
      <c r="Y159" s="53"/>
      <c r="Z159" s="53">
        <f>Z155+Z156+Z157</f>
        <v>0</v>
      </c>
      <c r="AA159" s="6"/>
      <c r="AB159" s="6"/>
      <c r="AC159" s="6"/>
      <c r="AD159" s="6"/>
      <c r="AE159" s="6"/>
      <c r="AF159" s="6"/>
      <c r="AG159" s="6"/>
      <c r="AH159" s="6"/>
      <c r="AI159" s="6"/>
      <c r="AJ159" s="6"/>
      <c r="AK159" s="6"/>
    </row>
    <row r="160" spans="1:37" ht="12.75" customHeight="1">
      <c r="A160" s="45" t="s">
        <v>14</v>
      </c>
      <c r="B160" s="45" t="str">
        <f>'Curent Year CapEx'!A34</f>
        <v>27-20</v>
      </c>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6"/>
      <c r="AB160" s="6"/>
      <c r="AC160" s="6"/>
      <c r="AD160" s="6"/>
      <c r="AE160" s="6"/>
      <c r="AF160" s="6"/>
      <c r="AG160" s="6"/>
      <c r="AH160" s="6"/>
      <c r="AI160" s="6"/>
      <c r="AJ160" s="6"/>
      <c r="AK160" s="6"/>
    </row>
    <row r="161" spans="1:37" ht="12.75" customHeight="1">
      <c r="A161" s="36" t="s">
        <v>125</v>
      </c>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6"/>
      <c r="AB161" s="6"/>
      <c r="AC161" s="6"/>
      <c r="AD161" s="6"/>
      <c r="AE161" s="6"/>
      <c r="AF161" s="6"/>
      <c r="AG161" s="6"/>
      <c r="AH161" s="6"/>
      <c r="AI161" s="6"/>
      <c r="AJ161" s="6"/>
      <c r="AK161" s="6"/>
    </row>
    <row r="162" spans="1:37" ht="12.75" customHeight="1">
      <c r="A162" s="36" t="s">
        <v>126</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6"/>
      <c r="AB162" s="6"/>
      <c r="AC162" s="6"/>
      <c r="AD162" s="6"/>
      <c r="AE162" s="6"/>
      <c r="AF162" s="6"/>
      <c r="AG162" s="6"/>
      <c r="AH162" s="6"/>
      <c r="AI162" s="6"/>
      <c r="AJ162" s="6"/>
      <c r="AK162" s="6"/>
    </row>
    <row r="163" spans="1:37" ht="12.75" customHeight="1">
      <c r="A163" s="36" t="s">
        <v>127</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6"/>
      <c r="AB163" s="6"/>
      <c r="AC163" s="6"/>
      <c r="AD163" s="6"/>
      <c r="AE163" s="6"/>
      <c r="AF163" s="6"/>
      <c r="AG163" s="6"/>
      <c r="AH163" s="6"/>
      <c r="AI163" s="6"/>
      <c r="AJ163" s="6"/>
      <c r="AK163" s="6"/>
    </row>
    <row r="164" spans="1:37" ht="12.75" customHeight="1">
      <c r="A164" s="36" t="s">
        <v>128</v>
      </c>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6"/>
      <c r="AB164" s="6"/>
      <c r="AC164" s="6"/>
      <c r="AD164" s="6"/>
      <c r="AE164" s="6"/>
      <c r="AF164" s="6"/>
      <c r="AG164" s="6"/>
      <c r="AH164" s="6"/>
      <c r="AI164" s="6"/>
      <c r="AJ164" s="6"/>
      <c r="AK164" s="6"/>
    </row>
    <row r="165" spans="1:37" ht="12.75" customHeight="1">
      <c r="A165" s="36" t="s">
        <v>129</v>
      </c>
      <c r="B165" s="51"/>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6"/>
      <c r="AB165" s="6"/>
      <c r="AC165" s="6"/>
      <c r="AD165" s="6"/>
      <c r="AE165" s="6"/>
      <c r="AF165" s="6"/>
      <c r="AG165" s="6"/>
      <c r="AH165" s="6"/>
      <c r="AI165" s="6"/>
      <c r="AJ165" s="6"/>
      <c r="AK165" s="6"/>
    </row>
    <row r="166" spans="1:37" ht="12.75" customHeight="1">
      <c r="A166" s="36" t="s">
        <v>130</v>
      </c>
      <c r="B166" s="20">
        <v>0</v>
      </c>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6"/>
      <c r="AB166" s="6"/>
      <c r="AC166" s="6"/>
      <c r="AD166" s="6"/>
      <c r="AE166" s="6"/>
      <c r="AF166" s="6"/>
      <c r="AG166" s="6"/>
      <c r="AH166" s="6"/>
      <c r="AI166" s="6"/>
      <c r="AJ166" s="6"/>
      <c r="AK166" s="6"/>
    </row>
    <row r="167" spans="1:37" ht="12.75" customHeight="1">
      <c r="A167" s="52" t="s">
        <v>131</v>
      </c>
      <c r="B167" s="53">
        <f>D167+F167+H167+J167+L167+N167+P167+R167+T167+V167+X167+Z167</f>
        <v>0</v>
      </c>
      <c r="C167" s="53"/>
      <c r="D167" s="53">
        <f>D163+D164+D165</f>
        <v>0</v>
      </c>
      <c r="E167" s="53"/>
      <c r="F167" s="53">
        <f>F163+F164+F165</f>
        <v>0</v>
      </c>
      <c r="G167" s="53"/>
      <c r="H167" s="53">
        <f>H163+H164+H165</f>
        <v>0</v>
      </c>
      <c r="I167" s="53"/>
      <c r="J167" s="53">
        <f>J163+J164+J165</f>
        <v>0</v>
      </c>
      <c r="K167" s="53"/>
      <c r="L167" s="53">
        <f>L163+L164+L165</f>
        <v>0</v>
      </c>
      <c r="M167" s="53"/>
      <c r="N167" s="53">
        <f>N163+N164+N165</f>
        <v>0</v>
      </c>
      <c r="O167" s="53"/>
      <c r="P167" s="53">
        <f>P163+P164+P165</f>
        <v>0</v>
      </c>
      <c r="Q167" s="53"/>
      <c r="R167" s="53">
        <f>R163+R164+R165</f>
        <v>0</v>
      </c>
      <c r="S167" s="53"/>
      <c r="T167" s="53">
        <f>T163+T164+T165</f>
        <v>0</v>
      </c>
      <c r="U167" s="53"/>
      <c r="V167" s="53">
        <f>V163+V164+V165</f>
        <v>0</v>
      </c>
      <c r="W167" s="53"/>
      <c r="X167" s="53">
        <f>X163+X164+X165</f>
        <v>0</v>
      </c>
      <c r="Y167" s="53"/>
      <c r="Z167" s="53">
        <f>Z163+Z164+Z165</f>
        <v>0</v>
      </c>
      <c r="AA167" s="6"/>
      <c r="AB167" s="6"/>
      <c r="AC167" s="6"/>
      <c r="AD167" s="6"/>
      <c r="AE167" s="6"/>
      <c r="AF167" s="6"/>
      <c r="AG167" s="6"/>
      <c r="AH167" s="6"/>
      <c r="AI167" s="6"/>
      <c r="AJ167" s="6"/>
      <c r="AK167" s="6"/>
    </row>
    <row r="168" spans="1:37" ht="12.75" customHeight="1">
      <c r="A168" s="45" t="s">
        <v>14</v>
      </c>
      <c r="B168" s="45" t="str">
        <f>'Curent Year CapEx'!A35</f>
        <v>27-21</v>
      </c>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6"/>
      <c r="AB168" s="6"/>
      <c r="AC168" s="6"/>
      <c r="AD168" s="6"/>
      <c r="AE168" s="6"/>
      <c r="AF168" s="6"/>
      <c r="AG168" s="6"/>
      <c r="AH168" s="6"/>
      <c r="AI168" s="6"/>
      <c r="AJ168" s="6"/>
      <c r="AK168" s="6"/>
    </row>
    <row r="169" spans="1:37" ht="12.75" customHeight="1">
      <c r="A169" s="36" t="s">
        <v>125</v>
      </c>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6"/>
      <c r="AB169" s="6"/>
      <c r="AC169" s="6"/>
      <c r="AD169" s="6"/>
      <c r="AE169" s="6"/>
      <c r="AF169" s="6"/>
      <c r="AG169" s="6"/>
      <c r="AH169" s="6"/>
      <c r="AI169" s="6"/>
      <c r="AJ169" s="6"/>
      <c r="AK169" s="6"/>
    </row>
    <row r="170" spans="1:37" ht="12.75" customHeight="1">
      <c r="A170" s="36" t="s">
        <v>126</v>
      </c>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6"/>
      <c r="AB170" s="6"/>
      <c r="AC170" s="6"/>
      <c r="AD170" s="6"/>
      <c r="AE170" s="6"/>
      <c r="AF170" s="6"/>
      <c r="AG170" s="6"/>
      <c r="AH170" s="6"/>
      <c r="AI170" s="6"/>
      <c r="AJ170" s="6"/>
      <c r="AK170" s="6"/>
    </row>
    <row r="171" spans="1:37" ht="12.75" customHeight="1">
      <c r="A171" s="36" t="s">
        <v>127</v>
      </c>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6"/>
      <c r="AB171" s="6"/>
      <c r="AC171" s="6"/>
      <c r="AD171" s="6"/>
      <c r="AE171" s="6"/>
      <c r="AF171" s="6"/>
      <c r="AG171" s="6"/>
      <c r="AH171" s="6"/>
      <c r="AI171" s="6"/>
      <c r="AJ171" s="6"/>
      <c r="AK171" s="6"/>
    </row>
    <row r="172" spans="1:37" ht="12.75" customHeight="1">
      <c r="A172" s="36" t="s">
        <v>128</v>
      </c>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6"/>
      <c r="AB172" s="6"/>
      <c r="AC172" s="6"/>
      <c r="AD172" s="6"/>
      <c r="AE172" s="6"/>
      <c r="AF172" s="6"/>
      <c r="AG172" s="6"/>
      <c r="AH172" s="6"/>
      <c r="AI172" s="6"/>
      <c r="AJ172" s="6"/>
      <c r="AK172" s="6"/>
    </row>
    <row r="173" spans="1:37" ht="12.75" customHeight="1">
      <c r="A173" s="36" t="s">
        <v>129</v>
      </c>
      <c r="B173" s="51"/>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6"/>
      <c r="AB173" s="6"/>
      <c r="AC173" s="6"/>
      <c r="AD173" s="6"/>
      <c r="AE173" s="6"/>
      <c r="AF173" s="6"/>
      <c r="AG173" s="6"/>
      <c r="AH173" s="6"/>
      <c r="AI173" s="6"/>
      <c r="AJ173" s="6"/>
      <c r="AK173" s="6"/>
    </row>
    <row r="174" spans="1:37" ht="12.75" customHeight="1">
      <c r="A174" s="36" t="s">
        <v>130</v>
      </c>
      <c r="B174" s="20">
        <v>0</v>
      </c>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6"/>
      <c r="AB174" s="6"/>
      <c r="AC174" s="6"/>
      <c r="AD174" s="6"/>
      <c r="AE174" s="6"/>
      <c r="AF174" s="6"/>
      <c r="AG174" s="6"/>
      <c r="AH174" s="6"/>
      <c r="AI174" s="6"/>
      <c r="AJ174" s="6"/>
      <c r="AK174" s="6"/>
    </row>
    <row r="175" spans="1:37" ht="12.75" customHeight="1">
      <c r="A175" s="52" t="s">
        <v>131</v>
      </c>
      <c r="B175" s="53">
        <f>D175+F175+H175+J175+L175+N175+P175+R175+T175+V175+X175+Z175</f>
        <v>0</v>
      </c>
      <c r="C175" s="53"/>
      <c r="D175" s="53">
        <f>D171+D172+D173</f>
        <v>0</v>
      </c>
      <c r="E175" s="53"/>
      <c r="F175" s="53">
        <f>F171+F172+F173</f>
        <v>0</v>
      </c>
      <c r="G175" s="53"/>
      <c r="H175" s="53">
        <f>H171+H172+H173</f>
        <v>0</v>
      </c>
      <c r="I175" s="53"/>
      <c r="J175" s="53">
        <f>J171+J172+J173</f>
        <v>0</v>
      </c>
      <c r="K175" s="53"/>
      <c r="L175" s="53">
        <f>L171+L172+L173</f>
        <v>0</v>
      </c>
      <c r="M175" s="53"/>
      <c r="N175" s="53">
        <f>N171+N172+N173</f>
        <v>0</v>
      </c>
      <c r="O175" s="53"/>
      <c r="P175" s="53">
        <f>P171+P172+P173</f>
        <v>0</v>
      </c>
      <c r="Q175" s="53"/>
      <c r="R175" s="53">
        <f>R171+R172+R173</f>
        <v>0</v>
      </c>
      <c r="S175" s="53"/>
      <c r="T175" s="53">
        <f>T171+T172+T173</f>
        <v>0</v>
      </c>
      <c r="U175" s="53"/>
      <c r="V175" s="53">
        <f>V171+V172+V173</f>
        <v>0</v>
      </c>
      <c r="W175" s="53"/>
      <c r="X175" s="53">
        <f>X171+X172+X173</f>
        <v>0</v>
      </c>
      <c r="Y175" s="53"/>
      <c r="Z175" s="53">
        <f>Z171+Z172+Z173</f>
        <v>0</v>
      </c>
      <c r="AA175" s="6"/>
      <c r="AB175" s="6"/>
      <c r="AC175" s="6"/>
      <c r="AD175" s="6"/>
      <c r="AE175" s="6"/>
      <c r="AF175" s="6"/>
      <c r="AG175" s="6"/>
      <c r="AH175" s="6"/>
      <c r="AI175" s="6"/>
      <c r="AJ175" s="6"/>
      <c r="AK175" s="6"/>
    </row>
    <row r="176" spans="1:37" ht="12.75" customHeight="1">
      <c r="A176" s="45" t="s">
        <v>14</v>
      </c>
      <c r="B176" s="45" t="str">
        <f>'Curent Year CapEx'!A36</f>
        <v>27-22</v>
      </c>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6"/>
      <c r="AB176" s="6"/>
      <c r="AC176" s="6"/>
      <c r="AD176" s="6"/>
      <c r="AE176" s="6"/>
      <c r="AF176" s="6"/>
      <c r="AG176" s="6"/>
      <c r="AH176" s="6"/>
      <c r="AI176" s="6"/>
      <c r="AJ176" s="6"/>
      <c r="AK176" s="6"/>
    </row>
    <row r="177" spans="1:37" ht="12.75" customHeight="1">
      <c r="A177" s="36" t="s">
        <v>125</v>
      </c>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6"/>
      <c r="AB177" s="6"/>
      <c r="AC177" s="6"/>
      <c r="AD177" s="6"/>
      <c r="AE177" s="6"/>
      <c r="AF177" s="6"/>
      <c r="AG177" s="6"/>
      <c r="AH177" s="6"/>
      <c r="AI177" s="6"/>
      <c r="AJ177" s="6"/>
      <c r="AK177" s="6"/>
    </row>
    <row r="178" spans="1:37" ht="12.75" customHeight="1">
      <c r="A178" s="36" t="s">
        <v>126</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6"/>
      <c r="AB178" s="6"/>
      <c r="AC178" s="6"/>
      <c r="AD178" s="6"/>
      <c r="AE178" s="6"/>
      <c r="AF178" s="6"/>
      <c r="AG178" s="6"/>
      <c r="AH178" s="6"/>
      <c r="AI178" s="6"/>
      <c r="AJ178" s="6"/>
      <c r="AK178" s="6"/>
    </row>
    <row r="179" spans="1:37" ht="12.75" customHeight="1">
      <c r="A179" s="36" t="s">
        <v>127</v>
      </c>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6"/>
      <c r="AB179" s="6"/>
      <c r="AC179" s="6"/>
      <c r="AD179" s="6"/>
      <c r="AE179" s="6"/>
      <c r="AF179" s="6"/>
      <c r="AG179" s="6"/>
      <c r="AH179" s="6"/>
      <c r="AI179" s="6"/>
      <c r="AJ179" s="6"/>
      <c r="AK179" s="6"/>
    </row>
    <row r="180" spans="1:37" ht="12.75" customHeight="1">
      <c r="A180" s="36" t="s">
        <v>128</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6"/>
      <c r="AB180" s="6"/>
      <c r="AC180" s="6"/>
      <c r="AD180" s="6"/>
      <c r="AE180" s="6"/>
      <c r="AF180" s="6"/>
      <c r="AG180" s="6"/>
      <c r="AH180" s="6"/>
      <c r="AI180" s="6"/>
      <c r="AJ180" s="6"/>
      <c r="AK180" s="6"/>
    </row>
    <row r="181" spans="1:37" ht="12.75" customHeight="1">
      <c r="A181" s="36" t="s">
        <v>129</v>
      </c>
      <c r="B181" s="51"/>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6"/>
      <c r="AB181" s="6"/>
      <c r="AC181" s="6"/>
      <c r="AD181" s="6"/>
      <c r="AE181" s="6"/>
      <c r="AF181" s="6"/>
      <c r="AG181" s="6"/>
      <c r="AH181" s="6"/>
      <c r="AI181" s="6"/>
      <c r="AJ181" s="6"/>
      <c r="AK181" s="6"/>
    </row>
    <row r="182" spans="1:37" ht="12.75" customHeight="1">
      <c r="A182" s="36" t="s">
        <v>130</v>
      </c>
      <c r="B182" s="20">
        <v>0</v>
      </c>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6"/>
      <c r="AB182" s="6"/>
      <c r="AC182" s="6"/>
      <c r="AD182" s="6"/>
      <c r="AE182" s="6"/>
      <c r="AF182" s="6"/>
      <c r="AG182" s="6"/>
      <c r="AH182" s="6"/>
      <c r="AI182" s="6"/>
      <c r="AJ182" s="6"/>
      <c r="AK182" s="6"/>
    </row>
    <row r="183" spans="1:37" ht="12.75" customHeight="1">
      <c r="A183" s="52" t="s">
        <v>131</v>
      </c>
      <c r="B183" s="53">
        <f>D183+F183+H183+J183+L183+N183+P183+R183+T183+V183+X183+Z183</f>
        <v>0</v>
      </c>
      <c r="C183" s="53"/>
      <c r="D183" s="53">
        <f>D179+D180+D181</f>
        <v>0</v>
      </c>
      <c r="E183" s="53"/>
      <c r="F183" s="53">
        <f>F179+F180+F181</f>
        <v>0</v>
      </c>
      <c r="G183" s="53"/>
      <c r="H183" s="53">
        <f>H179+H180+H181</f>
        <v>0</v>
      </c>
      <c r="I183" s="53"/>
      <c r="J183" s="53">
        <f>J179+J180+J181</f>
        <v>0</v>
      </c>
      <c r="K183" s="53"/>
      <c r="L183" s="53">
        <f>L179+L180+L181</f>
        <v>0</v>
      </c>
      <c r="M183" s="53"/>
      <c r="N183" s="53">
        <f>N179+N180+N181</f>
        <v>0</v>
      </c>
      <c r="O183" s="53"/>
      <c r="P183" s="53">
        <f>P179+P180+P181</f>
        <v>0</v>
      </c>
      <c r="Q183" s="53"/>
      <c r="R183" s="53">
        <f>R179+R180+R181</f>
        <v>0</v>
      </c>
      <c r="S183" s="53"/>
      <c r="T183" s="53">
        <f>T179+T180+T181</f>
        <v>0</v>
      </c>
      <c r="U183" s="53"/>
      <c r="V183" s="53">
        <f>V179+V180+V181</f>
        <v>0</v>
      </c>
      <c r="W183" s="53"/>
      <c r="X183" s="53">
        <f>X179+X180+X181</f>
        <v>0</v>
      </c>
      <c r="Y183" s="53"/>
      <c r="Z183" s="53">
        <f>Z179+Z180+Z181</f>
        <v>0</v>
      </c>
      <c r="AA183" s="6"/>
      <c r="AB183" s="6"/>
      <c r="AC183" s="6"/>
      <c r="AD183" s="6"/>
      <c r="AE183" s="6"/>
      <c r="AF183" s="6"/>
      <c r="AG183" s="6"/>
      <c r="AH183" s="6"/>
      <c r="AI183" s="6"/>
      <c r="AJ183" s="6"/>
      <c r="AK183" s="6"/>
    </row>
    <row r="184" spans="1:37" ht="12.75" customHeight="1">
      <c r="A184" s="45" t="s">
        <v>14</v>
      </c>
      <c r="B184" s="45" t="str">
        <f>'Curent Year CapEx'!A37</f>
        <v>27-23</v>
      </c>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6"/>
      <c r="AB184" s="6"/>
      <c r="AC184" s="6"/>
      <c r="AD184" s="6"/>
      <c r="AE184" s="6"/>
      <c r="AF184" s="6"/>
      <c r="AG184" s="6"/>
      <c r="AH184" s="6"/>
      <c r="AI184" s="6"/>
      <c r="AJ184" s="6"/>
      <c r="AK184" s="6"/>
    </row>
    <row r="185" spans="1:37" ht="12.75" customHeight="1">
      <c r="A185" s="36" t="s">
        <v>125</v>
      </c>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6"/>
      <c r="AB185" s="6"/>
      <c r="AC185" s="6"/>
      <c r="AD185" s="6"/>
      <c r="AE185" s="6"/>
      <c r="AF185" s="6"/>
      <c r="AG185" s="6"/>
      <c r="AH185" s="6"/>
      <c r="AI185" s="6"/>
      <c r="AJ185" s="6"/>
      <c r="AK185" s="6"/>
    </row>
    <row r="186" spans="1:37" ht="12.75" customHeight="1">
      <c r="A186" s="36" t="s">
        <v>126</v>
      </c>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6"/>
      <c r="AB186" s="6"/>
      <c r="AC186" s="6"/>
      <c r="AD186" s="6"/>
      <c r="AE186" s="6"/>
      <c r="AF186" s="6"/>
      <c r="AG186" s="6"/>
      <c r="AH186" s="6"/>
      <c r="AI186" s="6"/>
      <c r="AJ186" s="6"/>
      <c r="AK186" s="6"/>
    </row>
    <row r="187" spans="1:37" ht="12.75" customHeight="1">
      <c r="A187" s="36" t="s">
        <v>127</v>
      </c>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6"/>
      <c r="AB187" s="6"/>
      <c r="AC187" s="6"/>
      <c r="AD187" s="6"/>
      <c r="AE187" s="6"/>
      <c r="AF187" s="6"/>
      <c r="AG187" s="6"/>
      <c r="AH187" s="6"/>
      <c r="AI187" s="6"/>
      <c r="AJ187" s="6"/>
      <c r="AK187" s="6"/>
    </row>
    <row r="188" spans="1:37" ht="12.75" customHeight="1">
      <c r="A188" s="36" t="s">
        <v>128</v>
      </c>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6"/>
      <c r="AB188" s="6"/>
      <c r="AC188" s="6"/>
      <c r="AD188" s="6"/>
      <c r="AE188" s="6"/>
      <c r="AF188" s="6"/>
      <c r="AG188" s="6"/>
      <c r="AH188" s="6"/>
      <c r="AI188" s="6"/>
      <c r="AJ188" s="6"/>
      <c r="AK188" s="6"/>
    </row>
    <row r="189" spans="1:37" ht="12.75" customHeight="1">
      <c r="A189" s="36" t="s">
        <v>129</v>
      </c>
      <c r="B189" s="51"/>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6"/>
      <c r="AB189" s="6"/>
      <c r="AC189" s="6"/>
      <c r="AD189" s="6"/>
      <c r="AE189" s="6"/>
      <c r="AF189" s="6"/>
      <c r="AG189" s="6"/>
      <c r="AH189" s="6"/>
      <c r="AI189" s="6"/>
      <c r="AJ189" s="6"/>
      <c r="AK189" s="6"/>
    </row>
    <row r="190" spans="1:37" ht="12.75" customHeight="1">
      <c r="A190" s="36" t="s">
        <v>130</v>
      </c>
      <c r="B190" s="20">
        <v>0</v>
      </c>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6"/>
      <c r="AB190" s="6"/>
      <c r="AC190" s="6"/>
      <c r="AD190" s="6"/>
      <c r="AE190" s="6"/>
      <c r="AF190" s="6"/>
      <c r="AG190" s="6"/>
      <c r="AH190" s="6"/>
      <c r="AI190" s="6"/>
      <c r="AJ190" s="6"/>
      <c r="AK190" s="6"/>
    </row>
    <row r="191" spans="1:37" ht="12.75" customHeight="1">
      <c r="A191" s="52" t="s">
        <v>131</v>
      </c>
      <c r="B191" s="53">
        <f>D191+F191+H191+J191+L191+N191+P191+R191+T191+V191+X191+Z191</f>
        <v>0</v>
      </c>
      <c r="C191" s="53"/>
      <c r="D191" s="53">
        <f>D187+D188+D189</f>
        <v>0</v>
      </c>
      <c r="E191" s="53"/>
      <c r="F191" s="53">
        <f>F187+F188+F189</f>
        <v>0</v>
      </c>
      <c r="G191" s="53"/>
      <c r="H191" s="53">
        <f>H187+H188+H189</f>
        <v>0</v>
      </c>
      <c r="I191" s="53"/>
      <c r="J191" s="53">
        <f>J187+J188+J189</f>
        <v>0</v>
      </c>
      <c r="K191" s="53"/>
      <c r="L191" s="53">
        <f>L187+L188+L189</f>
        <v>0</v>
      </c>
      <c r="M191" s="53"/>
      <c r="N191" s="53">
        <f>N187+N188+N189</f>
        <v>0</v>
      </c>
      <c r="O191" s="53"/>
      <c r="P191" s="53">
        <f>P187+P188+P189</f>
        <v>0</v>
      </c>
      <c r="Q191" s="53"/>
      <c r="R191" s="53">
        <f>R187+R188+R189</f>
        <v>0</v>
      </c>
      <c r="S191" s="53"/>
      <c r="T191" s="53">
        <f>T187+T188+T189</f>
        <v>0</v>
      </c>
      <c r="U191" s="53"/>
      <c r="V191" s="53">
        <f>V187+V188+V189</f>
        <v>0</v>
      </c>
      <c r="W191" s="53"/>
      <c r="X191" s="53">
        <f>X187+X188+X189</f>
        <v>0</v>
      </c>
      <c r="Y191" s="53"/>
      <c r="Z191" s="53">
        <f>Z187+Z188+Z189</f>
        <v>0</v>
      </c>
      <c r="AA191" s="6"/>
      <c r="AB191" s="6"/>
      <c r="AC191" s="6"/>
      <c r="AD191" s="6"/>
      <c r="AE191" s="6"/>
      <c r="AF191" s="6"/>
      <c r="AG191" s="6"/>
      <c r="AH191" s="6"/>
      <c r="AI191" s="6"/>
      <c r="AJ191" s="6"/>
      <c r="AK191" s="6"/>
    </row>
    <row r="192" spans="1:37" ht="12.75" customHeight="1">
      <c r="A192" s="45" t="s">
        <v>14</v>
      </c>
      <c r="B192" s="45" t="str">
        <f>'Curent Year CapEx'!A38</f>
        <v>27-24</v>
      </c>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6"/>
      <c r="AB192" s="6"/>
      <c r="AC192" s="6"/>
      <c r="AD192" s="6"/>
      <c r="AE192" s="6"/>
      <c r="AF192" s="6"/>
      <c r="AG192" s="6"/>
      <c r="AH192" s="6"/>
      <c r="AI192" s="6"/>
      <c r="AJ192" s="6"/>
      <c r="AK192" s="6"/>
    </row>
    <row r="193" spans="1:37" ht="12.75" customHeight="1">
      <c r="A193" s="36" t="s">
        <v>125</v>
      </c>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6"/>
      <c r="AB193" s="6"/>
      <c r="AC193" s="6"/>
      <c r="AD193" s="6"/>
      <c r="AE193" s="6"/>
      <c r="AF193" s="6"/>
      <c r="AG193" s="6"/>
      <c r="AH193" s="6"/>
      <c r="AI193" s="6"/>
      <c r="AJ193" s="6"/>
      <c r="AK193" s="6"/>
    </row>
    <row r="194" spans="1:37" ht="12.75" customHeight="1">
      <c r="A194" s="36" t="s">
        <v>126</v>
      </c>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6"/>
      <c r="AB194" s="6"/>
      <c r="AC194" s="6"/>
      <c r="AD194" s="6"/>
      <c r="AE194" s="6"/>
      <c r="AF194" s="6"/>
      <c r="AG194" s="6"/>
      <c r="AH194" s="6"/>
      <c r="AI194" s="6"/>
      <c r="AJ194" s="6"/>
      <c r="AK194" s="6"/>
    </row>
    <row r="195" spans="1:37" ht="12.75" customHeight="1">
      <c r="A195" s="36" t="s">
        <v>127</v>
      </c>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6"/>
      <c r="AB195" s="6"/>
      <c r="AC195" s="6"/>
      <c r="AD195" s="6"/>
      <c r="AE195" s="6"/>
      <c r="AF195" s="6"/>
      <c r="AG195" s="6"/>
      <c r="AH195" s="6"/>
      <c r="AI195" s="6"/>
      <c r="AJ195" s="6"/>
      <c r="AK195" s="6"/>
    </row>
    <row r="196" spans="1:37" ht="12.75" customHeight="1">
      <c r="A196" s="36" t="s">
        <v>128</v>
      </c>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6"/>
      <c r="AB196" s="6"/>
      <c r="AC196" s="6"/>
      <c r="AD196" s="6"/>
      <c r="AE196" s="6"/>
      <c r="AF196" s="6"/>
      <c r="AG196" s="6"/>
      <c r="AH196" s="6"/>
      <c r="AI196" s="6"/>
      <c r="AJ196" s="6"/>
      <c r="AK196" s="6"/>
    </row>
    <row r="197" spans="1:37" ht="12.75" customHeight="1">
      <c r="A197" s="36" t="s">
        <v>129</v>
      </c>
      <c r="B197" s="51"/>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6"/>
      <c r="AB197" s="6"/>
      <c r="AC197" s="6"/>
      <c r="AD197" s="6"/>
      <c r="AE197" s="6"/>
      <c r="AF197" s="6"/>
      <c r="AG197" s="6"/>
      <c r="AH197" s="6"/>
      <c r="AI197" s="6"/>
      <c r="AJ197" s="6"/>
      <c r="AK197" s="6"/>
    </row>
    <row r="198" spans="1:37" ht="12.75" customHeight="1">
      <c r="A198" s="36" t="s">
        <v>130</v>
      </c>
      <c r="B198" s="20">
        <v>0</v>
      </c>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6"/>
      <c r="AB198" s="6"/>
      <c r="AC198" s="6"/>
      <c r="AD198" s="6"/>
      <c r="AE198" s="6"/>
      <c r="AF198" s="6"/>
      <c r="AG198" s="6"/>
      <c r="AH198" s="6"/>
      <c r="AI198" s="6"/>
      <c r="AJ198" s="6"/>
      <c r="AK198" s="6"/>
    </row>
    <row r="199" spans="1:37" ht="12.75" customHeight="1">
      <c r="A199" s="52" t="s">
        <v>131</v>
      </c>
      <c r="B199" s="53">
        <f>D199+F199+H199+J199+L199+N199+P199+R199+T199+V199+X199+Z199</f>
        <v>0</v>
      </c>
      <c r="C199" s="53"/>
      <c r="D199" s="53">
        <f>D195+D196+D197</f>
        <v>0</v>
      </c>
      <c r="E199" s="53"/>
      <c r="F199" s="53">
        <f>F195+F196+F197</f>
        <v>0</v>
      </c>
      <c r="G199" s="53"/>
      <c r="H199" s="53">
        <f>H195+H196+H197</f>
        <v>0</v>
      </c>
      <c r="I199" s="53"/>
      <c r="J199" s="53">
        <f>J195+J196+J197</f>
        <v>0</v>
      </c>
      <c r="K199" s="53"/>
      <c r="L199" s="53">
        <f>L195+L196+L197</f>
        <v>0</v>
      </c>
      <c r="M199" s="53"/>
      <c r="N199" s="53">
        <f>N195+N196+N197</f>
        <v>0</v>
      </c>
      <c r="O199" s="53"/>
      <c r="P199" s="53">
        <f>P195+P196+P197</f>
        <v>0</v>
      </c>
      <c r="Q199" s="53"/>
      <c r="R199" s="53">
        <f>R195+R196+R197</f>
        <v>0</v>
      </c>
      <c r="S199" s="53"/>
      <c r="T199" s="53">
        <f>T195+T196+T197</f>
        <v>0</v>
      </c>
      <c r="U199" s="53"/>
      <c r="V199" s="53">
        <f>V195+V196+V197</f>
        <v>0</v>
      </c>
      <c r="W199" s="53"/>
      <c r="X199" s="53">
        <f>X195+X196+X197</f>
        <v>0</v>
      </c>
      <c r="Y199" s="53"/>
      <c r="Z199" s="53">
        <f>Z195+Z196+Z197</f>
        <v>0</v>
      </c>
      <c r="AA199" s="6"/>
      <c r="AB199" s="6"/>
      <c r="AC199" s="6"/>
      <c r="AD199" s="6"/>
      <c r="AE199" s="6"/>
      <c r="AF199" s="6"/>
      <c r="AG199" s="6"/>
      <c r="AH199" s="6"/>
      <c r="AI199" s="6"/>
      <c r="AJ199" s="6"/>
      <c r="AK199" s="6"/>
    </row>
    <row r="200" spans="1:37" ht="12.75" customHeight="1">
      <c r="A200" s="45" t="s">
        <v>14</v>
      </c>
      <c r="B200" s="45" t="str">
        <f>'Curent Year CapEx'!A39</f>
        <v>27-25</v>
      </c>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6"/>
      <c r="AB200" s="6"/>
      <c r="AC200" s="6"/>
      <c r="AD200" s="6"/>
      <c r="AE200" s="6"/>
      <c r="AF200" s="6"/>
      <c r="AG200" s="6"/>
      <c r="AH200" s="6"/>
      <c r="AI200" s="6"/>
      <c r="AJ200" s="6"/>
      <c r="AK200" s="6"/>
    </row>
    <row r="201" spans="1:37" ht="12.75" customHeight="1">
      <c r="A201" s="36" t="s">
        <v>125</v>
      </c>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6"/>
      <c r="AB201" s="6"/>
      <c r="AC201" s="6"/>
      <c r="AD201" s="6"/>
      <c r="AE201" s="6"/>
      <c r="AF201" s="6"/>
      <c r="AG201" s="6"/>
      <c r="AH201" s="6"/>
      <c r="AI201" s="6"/>
      <c r="AJ201" s="6"/>
      <c r="AK201" s="6"/>
    </row>
    <row r="202" spans="1:37" ht="12.75" customHeight="1">
      <c r="A202" s="36" t="s">
        <v>126</v>
      </c>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6"/>
      <c r="AB202" s="6"/>
      <c r="AC202" s="6"/>
      <c r="AD202" s="6"/>
      <c r="AE202" s="6"/>
      <c r="AF202" s="6"/>
      <c r="AG202" s="6"/>
      <c r="AH202" s="6"/>
      <c r="AI202" s="6"/>
      <c r="AJ202" s="6"/>
      <c r="AK202" s="6"/>
    </row>
    <row r="203" spans="1:37" ht="12.75" customHeight="1">
      <c r="A203" s="36" t="s">
        <v>127</v>
      </c>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6"/>
      <c r="AB203" s="6"/>
      <c r="AC203" s="6"/>
      <c r="AD203" s="6"/>
      <c r="AE203" s="6"/>
      <c r="AF203" s="6"/>
      <c r="AG203" s="6"/>
      <c r="AH203" s="6"/>
      <c r="AI203" s="6"/>
      <c r="AJ203" s="6"/>
      <c r="AK203" s="6"/>
    </row>
    <row r="204" spans="1:37" ht="12.75" customHeight="1">
      <c r="A204" s="36" t="s">
        <v>128</v>
      </c>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6"/>
      <c r="AB204" s="6"/>
      <c r="AC204" s="6"/>
      <c r="AD204" s="6"/>
      <c r="AE204" s="6"/>
      <c r="AF204" s="6"/>
      <c r="AG204" s="6"/>
      <c r="AH204" s="6"/>
      <c r="AI204" s="6"/>
      <c r="AJ204" s="6"/>
      <c r="AK204" s="6"/>
    </row>
    <row r="205" spans="1:37" ht="12.75" customHeight="1">
      <c r="A205" s="36" t="s">
        <v>129</v>
      </c>
      <c r="B205" s="51"/>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6"/>
      <c r="AB205" s="6"/>
      <c r="AC205" s="6"/>
      <c r="AD205" s="6"/>
      <c r="AE205" s="6"/>
      <c r="AF205" s="6"/>
      <c r="AG205" s="6"/>
      <c r="AH205" s="6"/>
      <c r="AI205" s="6"/>
      <c r="AJ205" s="6"/>
      <c r="AK205" s="6"/>
    </row>
    <row r="206" spans="1:37" ht="12.75" customHeight="1">
      <c r="A206" s="36" t="s">
        <v>130</v>
      </c>
      <c r="B206" s="20">
        <v>0</v>
      </c>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6"/>
      <c r="AB206" s="6"/>
      <c r="AC206" s="6"/>
      <c r="AD206" s="6"/>
      <c r="AE206" s="6"/>
      <c r="AF206" s="6"/>
      <c r="AG206" s="6"/>
      <c r="AH206" s="6"/>
      <c r="AI206" s="6"/>
      <c r="AJ206" s="6"/>
      <c r="AK206" s="6"/>
    </row>
    <row r="207" spans="1:37" ht="12.75" customHeight="1">
      <c r="A207" s="52" t="s">
        <v>131</v>
      </c>
      <c r="B207" s="53">
        <f>D207+F207+H207+J207+L207+N207+P207+R207+T207+V207+X207+Z207</f>
        <v>0</v>
      </c>
      <c r="C207" s="53"/>
      <c r="D207" s="53">
        <f>D203+D204+D205</f>
        <v>0</v>
      </c>
      <c r="E207" s="53"/>
      <c r="F207" s="53">
        <f>F203+F204+F205</f>
        <v>0</v>
      </c>
      <c r="G207" s="53"/>
      <c r="H207" s="53">
        <f>H203+H204+H205</f>
        <v>0</v>
      </c>
      <c r="I207" s="53"/>
      <c r="J207" s="53">
        <f>J203+J204+J205</f>
        <v>0</v>
      </c>
      <c r="K207" s="53"/>
      <c r="L207" s="53">
        <f>L203+L204+L205</f>
        <v>0</v>
      </c>
      <c r="M207" s="53"/>
      <c r="N207" s="53">
        <f>N203+N204+N205</f>
        <v>0</v>
      </c>
      <c r="O207" s="53"/>
      <c r="P207" s="53">
        <f>P203+P204+P205</f>
        <v>0</v>
      </c>
      <c r="Q207" s="53"/>
      <c r="R207" s="53">
        <f>R203+R204+R205</f>
        <v>0</v>
      </c>
      <c r="S207" s="53"/>
      <c r="T207" s="53">
        <f>T203+T204+T205</f>
        <v>0</v>
      </c>
      <c r="U207" s="53"/>
      <c r="V207" s="53">
        <f>V203+V204+V205</f>
        <v>0</v>
      </c>
      <c r="W207" s="53"/>
      <c r="X207" s="53">
        <f>X203+X204+X205</f>
        <v>0</v>
      </c>
      <c r="Y207" s="53"/>
      <c r="Z207" s="53">
        <f>Z203+Z204+Z205</f>
        <v>0</v>
      </c>
      <c r="AA207" s="6"/>
      <c r="AB207" s="6"/>
      <c r="AC207" s="6"/>
      <c r="AD207" s="6"/>
      <c r="AE207" s="6"/>
      <c r="AF207" s="6"/>
      <c r="AG207" s="6"/>
      <c r="AH207" s="6"/>
      <c r="AI207" s="6"/>
      <c r="AJ207" s="6"/>
      <c r="AK207" s="6"/>
    </row>
    <row r="208" spans="1:37" ht="12.75" customHeight="1">
      <c r="A208" s="45" t="s">
        <v>14</v>
      </c>
      <c r="B208" s="45" t="str">
        <f>'Curent Year CapEx'!A40</f>
        <v>27-26</v>
      </c>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6"/>
      <c r="AB208" s="6"/>
      <c r="AC208" s="6"/>
      <c r="AD208" s="6"/>
      <c r="AE208" s="6"/>
      <c r="AF208" s="6"/>
      <c r="AG208" s="6"/>
      <c r="AH208" s="6"/>
      <c r="AI208" s="6"/>
      <c r="AJ208" s="6"/>
      <c r="AK208" s="6"/>
    </row>
    <row r="209" spans="1:37" ht="12.75" customHeight="1">
      <c r="A209" s="36" t="s">
        <v>125</v>
      </c>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6"/>
      <c r="AB209" s="6"/>
      <c r="AC209" s="6"/>
      <c r="AD209" s="6"/>
      <c r="AE209" s="6"/>
      <c r="AF209" s="6"/>
      <c r="AG209" s="6"/>
      <c r="AH209" s="6"/>
      <c r="AI209" s="6"/>
      <c r="AJ209" s="6"/>
      <c r="AK209" s="6"/>
    </row>
    <row r="210" spans="1:37" ht="12.75" customHeight="1">
      <c r="A210" s="36" t="s">
        <v>126</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6"/>
      <c r="AB210" s="6"/>
      <c r="AC210" s="6"/>
      <c r="AD210" s="6"/>
      <c r="AE210" s="6"/>
      <c r="AF210" s="6"/>
      <c r="AG210" s="6"/>
      <c r="AH210" s="6"/>
      <c r="AI210" s="6"/>
      <c r="AJ210" s="6"/>
      <c r="AK210" s="6"/>
    </row>
    <row r="211" spans="1:37" ht="12.75" customHeight="1">
      <c r="A211" s="36" t="s">
        <v>127</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6"/>
      <c r="AB211" s="6"/>
      <c r="AC211" s="6"/>
      <c r="AD211" s="6"/>
      <c r="AE211" s="6"/>
      <c r="AF211" s="6"/>
      <c r="AG211" s="6"/>
      <c r="AH211" s="6"/>
      <c r="AI211" s="6"/>
      <c r="AJ211" s="6"/>
      <c r="AK211" s="6"/>
    </row>
    <row r="212" spans="1:37" ht="12.75" customHeight="1">
      <c r="A212" s="36" t="s">
        <v>128</v>
      </c>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6"/>
      <c r="AB212" s="6"/>
      <c r="AC212" s="6"/>
      <c r="AD212" s="6"/>
      <c r="AE212" s="6"/>
      <c r="AF212" s="6"/>
      <c r="AG212" s="6"/>
      <c r="AH212" s="6"/>
      <c r="AI212" s="6"/>
      <c r="AJ212" s="6"/>
      <c r="AK212" s="6"/>
    </row>
    <row r="213" spans="1:37" ht="12.75" customHeight="1">
      <c r="A213" s="36" t="s">
        <v>129</v>
      </c>
      <c r="B213" s="51"/>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6"/>
      <c r="AB213" s="6"/>
      <c r="AC213" s="6"/>
      <c r="AD213" s="6"/>
      <c r="AE213" s="6"/>
      <c r="AF213" s="6"/>
      <c r="AG213" s="6"/>
      <c r="AH213" s="6"/>
      <c r="AI213" s="6"/>
      <c r="AJ213" s="6"/>
      <c r="AK213" s="6"/>
    </row>
    <row r="214" spans="1:37" ht="12.75" customHeight="1">
      <c r="A214" s="36" t="s">
        <v>130</v>
      </c>
      <c r="B214" s="20">
        <v>0</v>
      </c>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6"/>
      <c r="AB214" s="6"/>
      <c r="AC214" s="6"/>
      <c r="AD214" s="6"/>
      <c r="AE214" s="6"/>
      <c r="AF214" s="6"/>
      <c r="AG214" s="6"/>
      <c r="AH214" s="6"/>
      <c r="AI214" s="6"/>
      <c r="AJ214" s="6"/>
      <c r="AK214" s="6"/>
    </row>
    <row r="215" spans="1:37" ht="12.75" customHeight="1">
      <c r="A215" s="52" t="s">
        <v>131</v>
      </c>
      <c r="B215" s="53">
        <f>D215+F215+H215+J215+L215+N215+P215+R215+T215+V215+X215+Z215</f>
        <v>0</v>
      </c>
      <c r="C215" s="53"/>
      <c r="D215" s="53">
        <f>D211+D212+D213</f>
        <v>0</v>
      </c>
      <c r="E215" s="53"/>
      <c r="F215" s="53">
        <f>F211+F212+F213</f>
        <v>0</v>
      </c>
      <c r="G215" s="53"/>
      <c r="H215" s="53">
        <f>H211+H212+H213</f>
        <v>0</v>
      </c>
      <c r="I215" s="53"/>
      <c r="J215" s="53">
        <f>J211+J212+J213</f>
        <v>0</v>
      </c>
      <c r="K215" s="53"/>
      <c r="L215" s="53">
        <f>L211+L212+L213</f>
        <v>0</v>
      </c>
      <c r="M215" s="53"/>
      <c r="N215" s="53">
        <f>N211+N212+N213</f>
        <v>0</v>
      </c>
      <c r="O215" s="53"/>
      <c r="P215" s="53">
        <f>P211+P212+P213</f>
        <v>0</v>
      </c>
      <c r="Q215" s="53"/>
      <c r="R215" s="53">
        <f>R211+R212+R213</f>
        <v>0</v>
      </c>
      <c r="S215" s="53"/>
      <c r="T215" s="53">
        <f>T211+T212+T213</f>
        <v>0</v>
      </c>
      <c r="U215" s="53"/>
      <c r="V215" s="53">
        <f>V211+V212+V213</f>
        <v>0</v>
      </c>
      <c r="W215" s="53"/>
      <c r="X215" s="53">
        <f>X211+X212+X213</f>
        <v>0</v>
      </c>
      <c r="Y215" s="53"/>
      <c r="Z215" s="53">
        <f>Z211+Z212+Z213</f>
        <v>0</v>
      </c>
      <c r="AA215" s="6"/>
      <c r="AB215" s="6"/>
      <c r="AC215" s="6"/>
      <c r="AD215" s="6"/>
      <c r="AE215" s="6"/>
      <c r="AF215" s="6"/>
      <c r="AG215" s="6"/>
      <c r="AH215" s="6"/>
      <c r="AI215" s="6"/>
      <c r="AJ215" s="6"/>
      <c r="AK215" s="6"/>
    </row>
    <row r="216" spans="1:37" ht="12.75" customHeight="1">
      <c r="A216" s="45" t="s">
        <v>14</v>
      </c>
      <c r="B216" s="45" t="str">
        <f>'Curent Year CapEx'!A41</f>
        <v>27-27</v>
      </c>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6"/>
      <c r="AB216" s="6"/>
      <c r="AC216" s="6"/>
      <c r="AD216" s="6"/>
      <c r="AE216" s="6"/>
      <c r="AF216" s="6"/>
      <c r="AG216" s="6"/>
      <c r="AH216" s="6"/>
      <c r="AI216" s="6"/>
      <c r="AJ216" s="6"/>
      <c r="AK216" s="6"/>
    </row>
    <row r="217" spans="1:37" ht="12.75" customHeight="1">
      <c r="A217" s="36" t="s">
        <v>125</v>
      </c>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6"/>
      <c r="AB217" s="6"/>
      <c r="AC217" s="6"/>
      <c r="AD217" s="6"/>
      <c r="AE217" s="6"/>
      <c r="AF217" s="6"/>
      <c r="AG217" s="6"/>
      <c r="AH217" s="6"/>
      <c r="AI217" s="6"/>
      <c r="AJ217" s="6"/>
      <c r="AK217" s="6"/>
    </row>
    <row r="218" spans="1:37" ht="12.75" customHeight="1">
      <c r="A218" s="36" t="s">
        <v>126</v>
      </c>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6"/>
      <c r="AB218" s="6"/>
      <c r="AC218" s="6"/>
      <c r="AD218" s="6"/>
      <c r="AE218" s="6"/>
      <c r="AF218" s="6"/>
      <c r="AG218" s="6"/>
      <c r="AH218" s="6"/>
      <c r="AI218" s="6"/>
      <c r="AJ218" s="6"/>
      <c r="AK218" s="6"/>
    </row>
    <row r="219" spans="1:37" ht="12.75" customHeight="1">
      <c r="A219" s="36" t="s">
        <v>127</v>
      </c>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6"/>
      <c r="AB219" s="6"/>
      <c r="AC219" s="6"/>
      <c r="AD219" s="6"/>
      <c r="AE219" s="6"/>
      <c r="AF219" s="6"/>
      <c r="AG219" s="6"/>
      <c r="AH219" s="6"/>
      <c r="AI219" s="6"/>
      <c r="AJ219" s="6"/>
      <c r="AK219" s="6"/>
    </row>
    <row r="220" spans="1:37" ht="12.75" customHeight="1">
      <c r="A220" s="36" t="s">
        <v>128</v>
      </c>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6"/>
      <c r="AB220" s="6"/>
      <c r="AC220" s="6"/>
      <c r="AD220" s="6"/>
      <c r="AE220" s="6"/>
      <c r="AF220" s="6"/>
      <c r="AG220" s="6"/>
      <c r="AH220" s="6"/>
      <c r="AI220" s="6"/>
      <c r="AJ220" s="6"/>
      <c r="AK220" s="6"/>
    </row>
    <row r="221" spans="1:37" ht="12.75" customHeight="1">
      <c r="A221" s="36" t="s">
        <v>129</v>
      </c>
      <c r="B221" s="51"/>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6"/>
      <c r="AB221" s="6"/>
      <c r="AC221" s="6"/>
      <c r="AD221" s="6"/>
      <c r="AE221" s="6"/>
      <c r="AF221" s="6"/>
      <c r="AG221" s="6"/>
      <c r="AH221" s="6"/>
      <c r="AI221" s="6"/>
      <c r="AJ221" s="6"/>
      <c r="AK221" s="6"/>
    </row>
    <row r="222" spans="1:37" ht="12.75" customHeight="1">
      <c r="A222" s="36" t="s">
        <v>130</v>
      </c>
      <c r="B222" s="20">
        <v>0</v>
      </c>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6"/>
      <c r="AB222" s="6"/>
      <c r="AC222" s="6"/>
      <c r="AD222" s="6"/>
      <c r="AE222" s="6"/>
      <c r="AF222" s="6"/>
      <c r="AG222" s="6"/>
      <c r="AH222" s="6"/>
      <c r="AI222" s="6"/>
      <c r="AJ222" s="6"/>
      <c r="AK222" s="6"/>
    </row>
    <row r="223" spans="1:37" ht="12.75" customHeight="1">
      <c r="A223" s="52" t="s">
        <v>131</v>
      </c>
      <c r="B223" s="53">
        <f>D223+F223+H223+J223+L223+N223+P223+R223+T223+V223+X223+Z223</f>
        <v>0</v>
      </c>
      <c r="C223" s="53"/>
      <c r="D223" s="53">
        <f>D219+D220+D221</f>
        <v>0</v>
      </c>
      <c r="E223" s="53"/>
      <c r="F223" s="53">
        <f>F219+F220+F221</f>
        <v>0</v>
      </c>
      <c r="G223" s="53"/>
      <c r="H223" s="53">
        <f>H219+H220+H221</f>
        <v>0</v>
      </c>
      <c r="I223" s="53"/>
      <c r="J223" s="53">
        <f>J219+J220+J221</f>
        <v>0</v>
      </c>
      <c r="K223" s="53"/>
      <c r="L223" s="53">
        <f>L219+L220+L221</f>
        <v>0</v>
      </c>
      <c r="M223" s="53"/>
      <c r="N223" s="53">
        <f>N219+N220+N221</f>
        <v>0</v>
      </c>
      <c r="O223" s="53"/>
      <c r="P223" s="53">
        <f>P219+P220+P221</f>
        <v>0</v>
      </c>
      <c r="Q223" s="53"/>
      <c r="R223" s="53">
        <f>R219+R220+R221</f>
        <v>0</v>
      </c>
      <c r="S223" s="53"/>
      <c r="T223" s="53">
        <f>T219+T220+T221</f>
        <v>0</v>
      </c>
      <c r="U223" s="53"/>
      <c r="V223" s="53">
        <f>V219+V220+V221</f>
        <v>0</v>
      </c>
      <c r="W223" s="53"/>
      <c r="X223" s="53">
        <f>X219+X220+X221</f>
        <v>0</v>
      </c>
      <c r="Y223" s="53"/>
      <c r="Z223" s="53">
        <f>Z219+Z220+Z221</f>
        <v>0</v>
      </c>
      <c r="AA223" s="6"/>
      <c r="AB223" s="6"/>
      <c r="AC223" s="6"/>
      <c r="AD223" s="6"/>
      <c r="AE223" s="6"/>
      <c r="AF223" s="6"/>
      <c r="AG223" s="6"/>
      <c r="AH223" s="6"/>
      <c r="AI223" s="6"/>
      <c r="AJ223" s="6"/>
      <c r="AK223" s="6"/>
    </row>
    <row r="224" spans="1:37" ht="12.75" customHeight="1">
      <c r="A224" s="45" t="s">
        <v>14</v>
      </c>
      <c r="B224" s="45" t="str">
        <f>'Curent Year CapEx'!A42</f>
        <v>27-28</v>
      </c>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6"/>
      <c r="AB224" s="6"/>
      <c r="AC224" s="6"/>
      <c r="AD224" s="6"/>
      <c r="AE224" s="6"/>
      <c r="AF224" s="6"/>
      <c r="AG224" s="6"/>
      <c r="AH224" s="6"/>
      <c r="AI224" s="6"/>
      <c r="AJ224" s="6"/>
      <c r="AK224" s="6"/>
    </row>
    <row r="225" spans="1:37" ht="12.75" customHeight="1">
      <c r="A225" s="36" t="s">
        <v>125</v>
      </c>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6"/>
      <c r="AB225" s="6"/>
      <c r="AC225" s="6"/>
      <c r="AD225" s="6"/>
      <c r="AE225" s="6"/>
      <c r="AF225" s="6"/>
      <c r="AG225" s="6"/>
      <c r="AH225" s="6"/>
      <c r="AI225" s="6"/>
      <c r="AJ225" s="6"/>
      <c r="AK225" s="6"/>
    </row>
    <row r="226" spans="1:37" ht="12.75" customHeight="1">
      <c r="A226" s="36" t="s">
        <v>126</v>
      </c>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6"/>
      <c r="AB226" s="6"/>
      <c r="AC226" s="6"/>
      <c r="AD226" s="6"/>
      <c r="AE226" s="6"/>
      <c r="AF226" s="6"/>
      <c r="AG226" s="6"/>
      <c r="AH226" s="6"/>
      <c r="AI226" s="6"/>
      <c r="AJ226" s="6"/>
      <c r="AK226" s="6"/>
    </row>
    <row r="227" spans="1:37" ht="12.75" customHeight="1">
      <c r="A227" s="36" t="s">
        <v>127</v>
      </c>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6"/>
      <c r="AB227" s="6"/>
      <c r="AC227" s="6"/>
      <c r="AD227" s="6"/>
      <c r="AE227" s="6"/>
      <c r="AF227" s="6"/>
      <c r="AG227" s="6"/>
      <c r="AH227" s="6"/>
      <c r="AI227" s="6"/>
      <c r="AJ227" s="6"/>
      <c r="AK227" s="6"/>
    </row>
    <row r="228" spans="1:37" ht="12.75" customHeight="1">
      <c r="A228" s="36" t="s">
        <v>128</v>
      </c>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6"/>
      <c r="AB228" s="6"/>
      <c r="AC228" s="6"/>
      <c r="AD228" s="6"/>
      <c r="AE228" s="6"/>
      <c r="AF228" s="6"/>
      <c r="AG228" s="6"/>
      <c r="AH228" s="6"/>
      <c r="AI228" s="6"/>
      <c r="AJ228" s="6"/>
      <c r="AK228" s="6"/>
    </row>
    <row r="229" spans="1:37" ht="12.75" customHeight="1">
      <c r="A229" s="36" t="s">
        <v>129</v>
      </c>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6"/>
      <c r="AB229" s="6"/>
      <c r="AC229" s="6"/>
      <c r="AD229" s="6"/>
      <c r="AE229" s="6"/>
      <c r="AF229" s="6"/>
      <c r="AG229" s="6"/>
      <c r="AH229" s="6"/>
      <c r="AI229" s="6"/>
      <c r="AJ229" s="6"/>
      <c r="AK229" s="6"/>
    </row>
    <row r="230" spans="1:37" ht="12.75" customHeight="1">
      <c r="A230" s="36" t="s">
        <v>130</v>
      </c>
      <c r="B230" s="20">
        <v>0</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6"/>
      <c r="AB230" s="6"/>
      <c r="AC230" s="6"/>
      <c r="AD230" s="6"/>
      <c r="AE230" s="6"/>
      <c r="AF230" s="6"/>
      <c r="AG230" s="6"/>
      <c r="AH230" s="6"/>
      <c r="AI230" s="6"/>
      <c r="AJ230" s="6"/>
      <c r="AK230" s="6"/>
    </row>
    <row r="231" spans="1:37" ht="12.75" customHeight="1">
      <c r="A231" s="52" t="s">
        <v>131</v>
      </c>
      <c r="B231" s="53">
        <f>D231+F231+H231+J231+L231+N231+P231+R231+T231+V231+X231+Z231</f>
        <v>0</v>
      </c>
      <c r="C231" s="53"/>
      <c r="D231" s="53">
        <f>D227+D228+D229</f>
        <v>0</v>
      </c>
      <c r="E231" s="53"/>
      <c r="F231" s="53">
        <f>F227+F228+F229</f>
        <v>0</v>
      </c>
      <c r="G231" s="53"/>
      <c r="H231" s="53">
        <f>H227+H228+H229</f>
        <v>0</v>
      </c>
      <c r="I231" s="53"/>
      <c r="J231" s="53">
        <f>J227+J228+J229</f>
        <v>0</v>
      </c>
      <c r="K231" s="53"/>
      <c r="L231" s="53">
        <f>L227+L228+L229</f>
        <v>0</v>
      </c>
      <c r="M231" s="53"/>
      <c r="N231" s="53">
        <f>N227+N228+N229</f>
        <v>0</v>
      </c>
      <c r="O231" s="53"/>
      <c r="P231" s="53">
        <f>P227+P228+P229</f>
        <v>0</v>
      </c>
      <c r="Q231" s="53"/>
      <c r="R231" s="53">
        <f>R227+R228+R229</f>
        <v>0</v>
      </c>
      <c r="S231" s="53"/>
      <c r="T231" s="53">
        <f>T227+T228+T229</f>
        <v>0</v>
      </c>
      <c r="U231" s="53"/>
      <c r="V231" s="53">
        <f>V227+V228+V229</f>
        <v>0</v>
      </c>
      <c r="W231" s="53"/>
      <c r="X231" s="53">
        <f>X227+X228+X229</f>
        <v>0</v>
      </c>
      <c r="Y231" s="53"/>
      <c r="Z231" s="53">
        <f>Z227+Z228+Z229</f>
        <v>0</v>
      </c>
      <c r="AA231" s="6"/>
      <c r="AB231" s="6"/>
      <c r="AC231" s="6"/>
      <c r="AD231" s="6"/>
      <c r="AE231" s="6"/>
      <c r="AF231" s="6"/>
      <c r="AG231" s="6"/>
      <c r="AH231" s="6"/>
      <c r="AI231" s="6"/>
      <c r="AJ231" s="6"/>
      <c r="AK231" s="6"/>
    </row>
    <row r="232" spans="1:37" ht="12.75" customHeight="1">
      <c r="A232" s="45" t="s">
        <v>14</v>
      </c>
      <c r="B232" s="45" t="str">
        <f>'Curent Year CapEx'!A43</f>
        <v>27-29</v>
      </c>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6"/>
      <c r="AB232" s="6"/>
      <c r="AC232" s="6"/>
      <c r="AD232" s="6"/>
      <c r="AE232" s="6"/>
      <c r="AF232" s="6"/>
      <c r="AG232" s="6"/>
      <c r="AH232" s="6"/>
      <c r="AI232" s="6"/>
      <c r="AJ232" s="6"/>
      <c r="AK232" s="6"/>
    </row>
    <row r="233" spans="1:37" ht="12.75" customHeight="1">
      <c r="A233" s="36" t="s">
        <v>125</v>
      </c>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6"/>
      <c r="AB233" s="6"/>
      <c r="AC233" s="6"/>
      <c r="AD233" s="6"/>
      <c r="AE233" s="6"/>
      <c r="AF233" s="6"/>
      <c r="AG233" s="6"/>
      <c r="AH233" s="6"/>
      <c r="AI233" s="6"/>
      <c r="AJ233" s="6"/>
      <c r="AK233" s="6"/>
    </row>
    <row r="234" spans="1:37" ht="12.75" customHeight="1">
      <c r="A234" s="36" t="s">
        <v>126</v>
      </c>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6"/>
      <c r="AB234" s="6"/>
      <c r="AC234" s="6"/>
      <c r="AD234" s="6"/>
      <c r="AE234" s="6"/>
      <c r="AF234" s="6"/>
      <c r="AG234" s="6"/>
      <c r="AH234" s="6"/>
      <c r="AI234" s="6"/>
      <c r="AJ234" s="6"/>
      <c r="AK234" s="6"/>
    </row>
    <row r="235" spans="1:37" ht="12.75" customHeight="1">
      <c r="A235" s="36" t="s">
        <v>127</v>
      </c>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6"/>
      <c r="AB235" s="6"/>
      <c r="AC235" s="6"/>
      <c r="AD235" s="6"/>
      <c r="AE235" s="6"/>
      <c r="AF235" s="6"/>
      <c r="AG235" s="6"/>
      <c r="AH235" s="6"/>
      <c r="AI235" s="6"/>
      <c r="AJ235" s="6"/>
      <c r="AK235" s="6"/>
    </row>
    <row r="236" spans="1:37" ht="12.75" customHeight="1">
      <c r="A236" s="36" t="s">
        <v>128</v>
      </c>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6"/>
      <c r="AB236" s="6"/>
      <c r="AC236" s="6"/>
      <c r="AD236" s="6"/>
      <c r="AE236" s="6"/>
      <c r="AF236" s="6"/>
      <c r="AG236" s="6"/>
      <c r="AH236" s="6"/>
      <c r="AI236" s="6"/>
      <c r="AJ236" s="6"/>
      <c r="AK236" s="6"/>
    </row>
    <row r="237" spans="1:37" ht="12.75" customHeight="1">
      <c r="A237" s="36" t="s">
        <v>129</v>
      </c>
      <c r="B237" s="51"/>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6"/>
      <c r="AB237" s="6"/>
      <c r="AC237" s="6"/>
      <c r="AD237" s="6"/>
      <c r="AE237" s="6"/>
      <c r="AF237" s="6"/>
      <c r="AG237" s="6"/>
      <c r="AH237" s="6"/>
      <c r="AI237" s="6"/>
      <c r="AJ237" s="6"/>
      <c r="AK237" s="6"/>
    </row>
    <row r="238" spans="1:37" ht="12.75" customHeight="1">
      <c r="A238" s="36" t="s">
        <v>130</v>
      </c>
      <c r="B238" s="20">
        <v>0</v>
      </c>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6"/>
      <c r="AB238" s="6"/>
      <c r="AC238" s="6"/>
      <c r="AD238" s="6"/>
      <c r="AE238" s="6"/>
      <c r="AF238" s="6"/>
      <c r="AG238" s="6"/>
      <c r="AH238" s="6"/>
      <c r="AI238" s="6"/>
      <c r="AJ238" s="6"/>
      <c r="AK238" s="6"/>
    </row>
    <row r="239" spans="1:37" ht="12.75" customHeight="1">
      <c r="A239" s="52" t="s">
        <v>131</v>
      </c>
      <c r="B239" s="53">
        <f>D239+F239+H239+J239+L239+N239+P239+R239+T239+V239+X239+Z239</f>
        <v>0</v>
      </c>
      <c r="C239" s="53"/>
      <c r="D239" s="53">
        <f>D235+D236+D237</f>
        <v>0</v>
      </c>
      <c r="E239" s="53"/>
      <c r="F239" s="53">
        <f>F235+F236+F237</f>
        <v>0</v>
      </c>
      <c r="G239" s="53"/>
      <c r="H239" s="53">
        <f>H235+H236+H237</f>
        <v>0</v>
      </c>
      <c r="I239" s="53"/>
      <c r="J239" s="53">
        <f>J235+J236+J237</f>
        <v>0</v>
      </c>
      <c r="K239" s="53"/>
      <c r="L239" s="53">
        <f>L235+L236+L237</f>
        <v>0</v>
      </c>
      <c r="M239" s="53"/>
      <c r="N239" s="53">
        <f>N235+N236+N237</f>
        <v>0</v>
      </c>
      <c r="O239" s="53"/>
      <c r="P239" s="53">
        <f>P235+P236+P237</f>
        <v>0</v>
      </c>
      <c r="Q239" s="53"/>
      <c r="R239" s="53">
        <f>R235+R236+R237</f>
        <v>0</v>
      </c>
      <c r="S239" s="53"/>
      <c r="T239" s="53">
        <f>T235+T236+T237</f>
        <v>0</v>
      </c>
      <c r="U239" s="53"/>
      <c r="V239" s="53">
        <f>V235+V236+V237</f>
        <v>0</v>
      </c>
      <c r="W239" s="53"/>
      <c r="X239" s="53">
        <f>X235+X236+X237</f>
        <v>0</v>
      </c>
      <c r="Y239" s="53"/>
      <c r="Z239" s="53">
        <f>Z235+Z236+Z237</f>
        <v>0</v>
      </c>
      <c r="AA239" s="6"/>
      <c r="AB239" s="6"/>
      <c r="AC239" s="6"/>
      <c r="AD239" s="6"/>
      <c r="AE239" s="6"/>
      <c r="AF239" s="6"/>
      <c r="AG239" s="6"/>
      <c r="AH239" s="6"/>
      <c r="AI239" s="6"/>
      <c r="AJ239" s="6"/>
      <c r="AK239" s="6"/>
    </row>
    <row r="240" spans="1:37" ht="12.75" customHeight="1">
      <c r="A240" s="45" t="s">
        <v>14</v>
      </c>
      <c r="B240" s="45" t="str">
        <f>'Curent Year CapEx'!A44</f>
        <v>27-30</v>
      </c>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6"/>
      <c r="AB240" s="6"/>
      <c r="AC240" s="6"/>
      <c r="AD240" s="6"/>
      <c r="AE240" s="6"/>
      <c r="AF240" s="6"/>
      <c r="AG240" s="6"/>
      <c r="AH240" s="6"/>
      <c r="AI240" s="6"/>
      <c r="AJ240" s="6"/>
      <c r="AK240" s="6"/>
    </row>
    <row r="241" spans="1:37" ht="12.75" customHeight="1">
      <c r="A241" s="36" t="s">
        <v>125</v>
      </c>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6"/>
      <c r="AB241" s="6"/>
      <c r="AC241" s="6"/>
      <c r="AD241" s="6"/>
      <c r="AE241" s="6"/>
      <c r="AF241" s="6"/>
      <c r="AG241" s="6"/>
      <c r="AH241" s="6"/>
      <c r="AI241" s="6"/>
      <c r="AJ241" s="6"/>
      <c r="AK241" s="6"/>
    </row>
    <row r="242" spans="1:37" ht="12.75" customHeight="1">
      <c r="A242" s="36" t="s">
        <v>126</v>
      </c>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6"/>
      <c r="AB242" s="6"/>
      <c r="AC242" s="6"/>
      <c r="AD242" s="6"/>
      <c r="AE242" s="6"/>
      <c r="AF242" s="6"/>
      <c r="AG242" s="6"/>
      <c r="AH242" s="6"/>
      <c r="AI242" s="6"/>
      <c r="AJ242" s="6"/>
      <c r="AK242" s="6"/>
    </row>
    <row r="243" spans="1:37" ht="12.75" customHeight="1">
      <c r="A243" s="36" t="s">
        <v>127</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6"/>
      <c r="AB243" s="6"/>
      <c r="AC243" s="6"/>
      <c r="AD243" s="6"/>
      <c r="AE243" s="6"/>
      <c r="AF243" s="6"/>
      <c r="AG243" s="6"/>
      <c r="AH243" s="6"/>
      <c r="AI243" s="6"/>
      <c r="AJ243" s="6"/>
      <c r="AK243" s="6"/>
    </row>
    <row r="244" spans="1:37" ht="12.75" customHeight="1">
      <c r="A244" s="36" t="s">
        <v>128</v>
      </c>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6"/>
      <c r="AB244" s="6"/>
      <c r="AC244" s="6"/>
      <c r="AD244" s="6"/>
      <c r="AE244" s="6"/>
      <c r="AF244" s="6"/>
      <c r="AG244" s="6"/>
      <c r="AH244" s="6"/>
      <c r="AI244" s="6"/>
      <c r="AJ244" s="6"/>
      <c r="AK244" s="6"/>
    </row>
    <row r="245" spans="1:37" ht="12.75" customHeight="1">
      <c r="A245" s="36" t="s">
        <v>129</v>
      </c>
      <c r="B245" s="51"/>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6"/>
      <c r="AB245" s="6"/>
      <c r="AC245" s="6"/>
      <c r="AD245" s="6"/>
      <c r="AE245" s="6"/>
      <c r="AF245" s="6"/>
      <c r="AG245" s="6"/>
      <c r="AH245" s="6"/>
      <c r="AI245" s="6"/>
      <c r="AJ245" s="6"/>
      <c r="AK245" s="6"/>
    </row>
    <row r="246" spans="1:37" ht="12.75" customHeight="1">
      <c r="A246" s="36" t="s">
        <v>130</v>
      </c>
      <c r="B246" s="20">
        <v>0</v>
      </c>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6"/>
      <c r="AB246" s="6"/>
      <c r="AC246" s="6"/>
      <c r="AD246" s="6"/>
      <c r="AE246" s="6"/>
      <c r="AF246" s="6"/>
      <c r="AG246" s="6"/>
      <c r="AH246" s="6"/>
      <c r="AI246" s="6"/>
      <c r="AJ246" s="6"/>
      <c r="AK246" s="6"/>
    </row>
    <row r="247" spans="1:37" ht="12.75" customHeight="1">
      <c r="A247" s="52" t="s">
        <v>131</v>
      </c>
      <c r="B247" s="53">
        <f>D247+F247+H247+J247+L247+N247+P247+R247+T247+V247+X247+Z247</f>
        <v>0</v>
      </c>
      <c r="C247" s="53"/>
      <c r="D247" s="53">
        <f>D243+D244+D245</f>
        <v>0</v>
      </c>
      <c r="E247" s="53"/>
      <c r="F247" s="53">
        <f>F243+F244+F245</f>
        <v>0</v>
      </c>
      <c r="G247" s="53"/>
      <c r="H247" s="53">
        <f>H243+H244+H245</f>
        <v>0</v>
      </c>
      <c r="I247" s="53"/>
      <c r="J247" s="53">
        <f>J243+J244+J245</f>
        <v>0</v>
      </c>
      <c r="K247" s="53"/>
      <c r="L247" s="53">
        <f>L243+L244+L245</f>
        <v>0</v>
      </c>
      <c r="M247" s="53"/>
      <c r="N247" s="53">
        <f>N243+N244+N245</f>
        <v>0</v>
      </c>
      <c r="O247" s="53"/>
      <c r="P247" s="53">
        <f>P243+P244+P245</f>
        <v>0</v>
      </c>
      <c r="Q247" s="53"/>
      <c r="R247" s="53">
        <f>R243+R244+R245</f>
        <v>0</v>
      </c>
      <c r="S247" s="53"/>
      <c r="T247" s="53">
        <f>T243+T244+T245</f>
        <v>0</v>
      </c>
      <c r="U247" s="53"/>
      <c r="V247" s="53">
        <f>V243+V244+V245</f>
        <v>0</v>
      </c>
      <c r="W247" s="53"/>
      <c r="X247" s="53">
        <f>X243+X244+X245</f>
        <v>0</v>
      </c>
      <c r="Y247" s="53"/>
      <c r="Z247" s="53">
        <f>Z243+Z244+Z245</f>
        <v>0</v>
      </c>
      <c r="AA247" s="6"/>
      <c r="AB247" s="6"/>
      <c r="AC247" s="6"/>
      <c r="AD247" s="6"/>
      <c r="AE247" s="6"/>
      <c r="AF247" s="6"/>
      <c r="AG247" s="6"/>
      <c r="AH247" s="6"/>
      <c r="AI247" s="6"/>
      <c r="AJ247" s="6"/>
      <c r="AK247" s="6"/>
    </row>
    <row r="248" spans="1:37" ht="12.75" customHeight="1">
      <c r="A248" s="45" t="s">
        <v>14</v>
      </c>
      <c r="B248" s="45" t="str">
        <f>'Curent Year CapEx'!A45</f>
        <v>27-31</v>
      </c>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6"/>
      <c r="AB248" s="6"/>
      <c r="AC248" s="6"/>
      <c r="AD248" s="6"/>
      <c r="AE248" s="6"/>
      <c r="AF248" s="6"/>
      <c r="AG248" s="6"/>
      <c r="AH248" s="6"/>
      <c r="AI248" s="6"/>
      <c r="AJ248" s="6"/>
      <c r="AK248" s="6"/>
    </row>
    <row r="249" spans="1:37" ht="12.75" customHeight="1">
      <c r="A249" s="36" t="s">
        <v>125</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6"/>
      <c r="AB249" s="6"/>
      <c r="AC249" s="6"/>
      <c r="AD249" s="6"/>
      <c r="AE249" s="6"/>
      <c r="AF249" s="6"/>
      <c r="AG249" s="6"/>
      <c r="AH249" s="6"/>
      <c r="AI249" s="6"/>
      <c r="AJ249" s="6"/>
      <c r="AK249" s="6"/>
    </row>
    <row r="250" spans="1:37" ht="12.75" customHeight="1">
      <c r="A250" s="36" t="s">
        <v>126</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6"/>
      <c r="AB250" s="6"/>
      <c r="AC250" s="6"/>
      <c r="AD250" s="6"/>
      <c r="AE250" s="6"/>
      <c r="AF250" s="6"/>
      <c r="AG250" s="6"/>
      <c r="AH250" s="6"/>
      <c r="AI250" s="6"/>
      <c r="AJ250" s="6"/>
      <c r="AK250" s="6"/>
    </row>
    <row r="251" spans="1:37" ht="12.75" customHeight="1">
      <c r="A251" s="36" t="s">
        <v>127</v>
      </c>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6"/>
      <c r="AB251" s="6"/>
      <c r="AC251" s="6"/>
      <c r="AD251" s="6"/>
      <c r="AE251" s="6"/>
      <c r="AF251" s="6"/>
      <c r="AG251" s="6"/>
      <c r="AH251" s="6"/>
      <c r="AI251" s="6"/>
      <c r="AJ251" s="6"/>
      <c r="AK251" s="6"/>
    </row>
    <row r="252" spans="1:37" ht="12.75" customHeight="1">
      <c r="A252" s="36" t="s">
        <v>128</v>
      </c>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6"/>
      <c r="AB252" s="6"/>
      <c r="AC252" s="6"/>
      <c r="AD252" s="6"/>
      <c r="AE252" s="6"/>
      <c r="AF252" s="6"/>
      <c r="AG252" s="6"/>
      <c r="AH252" s="6"/>
      <c r="AI252" s="6"/>
      <c r="AJ252" s="6"/>
      <c r="AK252" s="6"/>
    </row>
    <row r="253" spans="1:37" ht="12.75" customHeight="1">
      <c r="A253" s="36" t="s">
        <v>129</v>
      </c>
      <c r="B253" s="51"/>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6"/>
      <c r="AB253" s="6"/>
      <c r="AC253" s="6"/>
      <c r="AD253" s="6"/>
      <c r="AE253" s="6"/>
      <c r="AF253" s="6"/>
      <c r="AG253" s="6"/>
      <c r="AH253" s="6"/>
      <c r="AI253" s="6"/>
      <c r="AJ253" s="6"/>
      <c r="AK253" s="6"/>
    </row>
    <row r="254" spans="1:37" ht="12.75" customHeight="1">
      <c r="A254" s="36" t="s">
        <v>130</v>
      </c>
      <c r="B254" s="20">
        <v>0</v>
      </c>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6"/>
      <c r="AB254" s="6"/>
      <c r="AC254" s="6"/>
      <c r="AD254" s="6"/>
      <c r="AE254" s="6"/>
      <c r="AF254" s="6"/>
      <c r="AG254" s="6"/>
      <c r="AH254" s="6"/>
      <c r="AI254" s="6"/>
      <c r="AJ254" s="6"/>
      <c r="AK254" s="6"/>
    </row>
    <row r="255" spans="1:37" ht="12.75" customHeight="1">
      <c r="A255" s="52" t="s">
        <v>131</v>
      </c>
      <c r="B255" s="53">
        <f>D255+F255+H255+J255+L255+N255+P255+R255+T255+V255+X255+Z255</f>
        <v>0</v>
      </c>
      <c r="C255" s="53"/>
      <c r="D255" s="53">
        <f>D251+D252+D253</f>
        <v>0</v>
      </c>
      <c r="E255" s="53"/>
      <c r="F255" s="53">
        <f>F251+F252+F253</f>
        <v>0</v>
      </c>
      <c r="G255" s="53"/>
      <c r="H255" s="53">
        <f>H251+H252+H253</f>
        <v>0</v>
      </c>
      <c r="I255" s="53"/>
      <c r="J255" s="53">
        <f>J251+J252+J253</f>
        <v>0</v>
      </c>
      <c r="K255" s="53"/>
      <c r="L255" s="53">
        <f>L251+L252+L253</f>
        <v>0</v>
      </c>
      <c r="M255" s="53"/>
      <c r="N255" s="53">
        <f>N251+N252+N253</f>
        <v>0</v>
      </c>
      <c r="O255" s="53"/>
      <c r="P255" s="53">
        <f>P251+P252+P253</f>
        <v>0</v>
      </c>
      <c r="Q255" s="53"/>
      <c r="R255" s="53">
        <f>R251+R252+R253</f>
        <v>0</v>
      </c>
      <c r="S255" s="53"/>
      <c r="T255" s="53">
        <f>T251+T252+T253</f>
        <v>0</v>
      </c>
      <c r="U255" s="53"/>
      <c r="V255" s="53">
        <f>V251+V252+V253</f>
        <v>0</v>
      </c>
      <c r="W255" s="53"/>
      <c r="X255" s="53">
        <f>X251+X252+X253</f>
        <v>0</v>
      </c>
      <c r="Y255" s="53"/>
      <c r="Z255" s="53">
        <f>Z251+Z252+Z253</f>
        <v>0</v>
      </c>
      <c r="AA255" s="6"/>
      <c r="AB255" s="6"/>
      <c r="AC255" s="6"/>
      <c r="AD255" s="6"/>
      <c r="AE255" s="6"/>
      <c r="AF255" s="6"/>
      <c r="AG255" s="6"/>
      <c r="AH255" s="6"/>
      <c r="AI255" s="6"/>
      <c r="AJ255" s="6"/>
      <c r="AK255" s="6"/>
    </row>
    <row r="256" spans="1:37" ht="12.75" customHeight="1">
      <c r="A256" s="45" t="s">
        <v>14</v>
      </c>
      <c r="B256" s="45" t="str">
        <f>'Curent Year CapEx'!A46</f>
        <v>27-32</v>
      </c>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6"/>
      <c r="AB256" s="6"/>
      <c r="AC256" s="6"/>
      <c r="AD256" s="6"/>
      <c r="AE256" s="6"/>
      <c r="AF256" s="6"/>
      <c r="AG256" s="6"/>
      <c r="AH256" s="6"/>
      <c r="AI256" s="6"/>
      <c r="AJ256" s="6"/>
      <c r="AK256" s="6"/>
    </row>
    <row r="257" spans="1:37" ht="12.75" customHeight="1">
      <c r="A257" s="36" t="s">
        <v>125</v>
      </c>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6"/>
      <c r="AB257" s="6"/>
      <c r="AC257" s="6"/>
      <c r="AD257" s="6"/>
      <c r="AE257" s="6"/>
      <c r="AF257" s="6"/>
      <c r="AG257" s="6"/>
      <c r="AH257" s="6"/>
      <c r="AI257" s="6"/>
      <c r="AJ257" s="6"/>
      <c r="AK257" s="6"/>
    </row>
    <row r="258" spans="1:37" ht="12.75" customHeight="1">
      <c r="A258" s="36" t="s">
        <v>126</v>
      </c>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6"/>
      <c r="AB258" s="6"/>
      <c r="AC258" s="6"/>
      <c r="AD258" s="6"/>
      <c r="AE258" s="6"/>
      <c r="AF258" s="6"/>
      <c r="AG258" s="6"/>
      <c r="AH258" s="6"/>
      <c r="AI258" s="6"/>
      <c r="AJ258" s="6"/>
      <c r="AK258" s="6"/>
    </row>
    <row r="259" spans="1:37" ht="12.75" customHeight="1">
      <c r="A259" s="36" t="s">
        <v>127</v>
      </c>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6"/>
      <c r="AB259" s="6"/>
      <c r="AC259" s="6"/>
      <c r="AD259" s="6"/>
      <c r="AE259" s="6"/>
      <c r="AF259" s="6"/>
      <c r="AG259" s="6"/>
      <c r="AH259" s="6"/>
      <c r="AI259" s="6"/>
      <c r="AJ259" s="6"/>
      <c r="AK259" s="6"/>
    </row>
    <row r="260" spans="1:37" ht="12.75" customHeight="1">
      <c r="A260" s="36" t="s">
        <v>128</v>
      </c>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6"/>
      <c r="AB260" s="6"/>
      <c r="AC260" s="6"/>
      <c r="AD260" s="6"/>
      <c r="AE260" s="6"/>
      <c r="AF260" s="6"/>
      <c r="AG260" s="6"/>
      <c r="AH260" s="6"/>
      <c r="AI260" s="6"/>
      <c r="AJ260" s="6"/>
      <c r="AK260" s="6"/>
    </row>
    <row r="261" spans="1:37" ht="12.75" customHeight="1">
      <c r="A261" s="36" t="s">
        <v>129</v>
      </c>
      <c r="B261" s="51"/>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6"/>
      <c r="AB261" s="6"/>
      <c r="AC261" s="6"/>
      <c r="AD261" s="6"/>
      <c r="AE261" s="6"/>
      <c r="AF261" s="6"/>
      <c r="AG261" s="6"/>
      <c r="AH261" s="6"/>
      <c r="AI261" s="6"/>
      <c r="AJ261" s="6"/>
      <c r="AK261" s="6"/>
    </row>
    <row r="262" spans="1:37" ht="12.75" customHeight="1">
      <c r="A262" s="36" t="s">
        <v>130</v>
      </c>
      <c r="B262" s="20">
        <v>0</v>
      </c>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6"/>
      <c r="AB262" s="6"/>
      <c r="AC262" s="6"/>
      <c r="AD262" s="6"/>
      <c r="AE262" s="6"/>
      <c r="AF262" s="6"/>
      <c r="AG262" s="6"/>
      <c r="AH262" s="6"/>
      <c r="AI262" s="6"/>
      <c r="AJ262" s="6"/>
      <c r="AK262" s="6"/>
    </row>
    <row r="263" spans="1:37" ht="12.75" customHeight="1">
      <c r="A263" s="52" t="s">
        <v>131</v>
      </c>
      <c r="B263" s="53">
        <f>D263+F263+H263+J263+L263+N263+P263+R263+T263+V263+X263+Z263</f>
        <v>0</v>
      </c>
      <c r="C263" s="53"/>
      <c r="D263" s="53">
        <f>D259+D260+D261</f>
        <v>0</v>
      </c>
      <c r="E263" s="53"/>
      <c r="F263" s="53">
        <f>F259+F260+F261</f>
        <v>0</v>
      </c>
      <c r="G263" s="53"/>
      <c r="H263" s="53">
        <f>H259+H260+H261</f>
        <v>0</v>
      </c>
      <c r="I263" s="53"/>
      <c r="J263" s="53">
        <f>J259+J260+J261</f>
        <v>0</v>
      </c>
      <c r="K263" s="53"/>
      <c r="L263" s="53">
        <f>L259+L260+L261</f>
        <v>0</v>
      </c>
      <c r="M263" s="53"/>
      <c r="N263" s="53">
        <f>N259+N260+N261</f>
        <v>0</v>
      </c>
      <c r="O263" s="53"/>
      <c r="P263" s="53">
        <f>P259+P260+P261</f>
        <v>0</v>
      </c>
      <c r="Q263" s="53"/>
      <c r="R263" s="53">
        <f>R259+R260+R261</f>
        <v>0</v>
      </c>
      <c r="S263" s="53"/>
      <c r="T263" s="53">
        <f>T259+T260+T261</f>
        <v>0</v>
      </c>
      <c r="U263" s="53"/>
      <c r="V263" s="53">
        <f>V259+V260+V261</f>
        <v>0</v>
      </c>
      <c r="W263" s="53"/>
      <c r="X263" s="53">
        <f>X259+X260+X261</f>
        <v>0</v>
      </c>
      <c r="Y263" s="53"/>
      <c r="Z263" s="53">
        <f>Z259+Z260+Z261</f>
        <v>0</v>
      </c>
      <c r="AA263" s="6"/>
      <c r="AB263" s="6"/>
      <c r="AC263" s="6"/>
      <c r="AD263" s="6"/>
      <c r="AE263" s="6"/>
      <c r="AF263" s="6"/>
      <c r="AG263" s="6"/>
      <c r="AH263" s="6"/>
      <c r="AI263" s="6"/>
      <c r="AJ263" s="6"/>
      <c r="AK263" s="6"/>
    </row>
    <row r="264" spans="1:37" ht="12.75" customHeight="1">
      <c r="A264" s="45" t="s">
        <v>14</v>
      </c>
      <c r="B264" s="45" t="str">
        <f>'Curent Year CapEx'!A47</f>
        <v>27-33</v>
      </c>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6"/>
      <c r="AB264" s="6"/>
      <c r="AC264" s="6"/>
      <c r="AD264" s="6"/>
      <c r="AE264" s="6"/>
      <c r="AF264" s="6"/>
      <c r="AG264" s="6"/>
      <c r="AH264" s="6"/>
      <c r="AI264" s="6"/>
      <c r="AJ264" s="6"/>
      <c r="AK264" s="6"/>
    </row>
    <row r="265" spans="1:37" ht="12.75" customHeight="1">
      <c r="A265" s="36" t="s">
        <v>125</v>
      </c>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6"/>
      <c r="AB265" s="6"/>
      <c r="AC265" s="6"/>
      <c r="AD265" s="6"/>
      <c r="AE265" s="6"/>
      <c r="AF265" s="6"/>
      <c r="AG265" s="6"/>
      <c r="AH265" s="6"/>
      <c r="AI265" s="6"/>
      <c r="AJ265" s="6"/>
      <c r="AK265" s="6"/>
    </row>
    <row r="266" spans="1:37" ht="12.75" customHeight="1">
      <c r="A266" s="36" t="s">
        <v>126</v>
      </c>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6"/>
      <c r="AB266" s="6"/>
      <c r="AC266" s="6"/>
      <c r="AD266" s="6"/>
      <c r="AE266" s="6"/>
      <c r="AF266" s="6"/>
      <c r="AG266" s="6"/>
      <c r="AH266" s="6"/>
      <c r="AI266" s="6"/>
      <c r="AJ266" s="6"/>
      <c r="AK266" s="6"/>
    </row>
    <row r="267" spans="1:37" ht="12.75" customHeight="1">
      <c r="A267" s="36" t="s">
        <v>127</v>
      </c>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6"/>
      <c r="AB267" s="6"/>
      <c r="AC267" s="6"/>
      <c r="AD267" s="6"/>
      <c r="AE267" s="6"/>
      <c r="AF267" s="6"/>
      <c r="AG267" s="6"/>
      <c r="AH267" s="6"/>
      <c r="AI267" s="6"/>
      <c r="AJ267" s="6"/>
      <c r="AK267" s="6"/>
    </row>
    <row r="268" spans="1:37" ht="12.75" customHeight="1">
      <c r="A268" s="36" t="s">
        <v>128</v>
      </c>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6"/>
      <c r="AB268" s="6"/>
      <c r="AC268" s="6"/>
      <c r="AD268" s="6"/>
      <c r="AE268" s="6"/>
      <c r="AF268" s="6"/>
      <c r="AG268" s="6"/>
      <c r="AH268" s="6"/>
      <c r="AI268" s="6"/>
      <c r="AJ268" s="6"/>
      <c r="AK268" s="6"/>
    </row>
    <row r="269" spans="1:37" ht="12.75" customHeight="1">
      <c r="A269" s="36" t="s">
        <v>129</v>
      </c>
      <c r="B269" s="51"/>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6"/>
      <c r="AB269" s="6"/>
      <c r="AC269" s="6"/>
      <c r="AD269" s="6"/>
      <c r="AE269" s="6"/>
      <c r="AF269" s="6"/>
      <c r="AG269" s="6"/>
      <c r="AH269" s="6"/>
      <c r="AI269" s="6"/>
      <c r="AJ269" s="6"/>
      <c r="AK269" s="6"/>
    </row>
    <row r="270" spans="1:37" ht="12.75" customHeight="1">
      <c r="A270" s="36" t="s">
        <v>130</v>
      </c>
      <c r="B270" s="20">
        <v>0</v>
      </c>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6"/>
      <c r="AB270" s="6"/>
      <c r="AC270" s="6"/>
      <c r="AD270" s="6"/>
      <c r="AE270" s="6"/>
      <c r="AF270" s="6"/>
      <c r="AG270" s="6"/>
      <c r="AH270" s="6"/>
      <c r="AI270" s="6"/>
      <c r="AJ270" s="6"/>
      <c r="AK270" s="6"/>
    </row>
    <row r="271" spans="1:37" ht="12.75" customHeight="1">
      <c r="A271" s="52" t="s">
        <v>131</v>
      </c>
      <c r="B271" s="53">
        <f>D271+F271+H271+J271+L271+N271+P271+R271+T271+V271+X271+Z271</f>
        <v>0</v>
      </c>
      <c r="C271" s="53"/>
      <c r="D271" s="53">
        <f>D267+D268+D269</f>
        <v>0</v>
      </c>
      <c r="E271" s="53"/>
      <c r="F271" s="53">
        <f>F267+F268+F269</f>
        <v>0</v>
      </c>
      <c r="G271" s="53"/>
      <c r="H271" s="53">
        <f>H267+H268+H269</f>
        <v>0</v>
      </c>
      <c r="I271" s="53"/>
      <c r="J271" s="53">
        <f>J267+J268+J269</f>
        <v>0</v>
      </c>
      <c r="K271" s="53"/>
      <c r="L271" s="53">
        <f>L267+L268+L269</f>
        <v>0</v>
      </c>
      <c r="M271" s="53"/>
      <c r="N271" s="53">
        <f>N267+N268+N269</f>
        <v>0</v>
      </c>
      <c r="O271" s="53"/>
      <c r="P271" s="53">
        <f>P267+P268+P269</f>
        <v>0</v>
      </c>
      <c r="Q271" s="53"/>
      <c r="R271" s="53">
        <f>R267+R268+R269</f>
        <v>0</v>
      </c>
      <c r="S271" s="53"/>
      <c r="T271" s="53">
        <f>T267+T268+T269</f>
        <v>0</v>
      </c>
      <c r="U271" s="53"/>
      <c r="V271" s="53">
        <f>V267+V268+V269</f>
        <v>0</v>
      </c>
      <c r="W271" s="53"/>
      <c r="X271" s="53">
        <f>X267+X268+X269</f>
        <v>0</v>
      </c>
      <c r="Y271" s="53"/>
      <c r="Z271" s="53">
        <f>Z267+Z268+Z269</f>
        <v>0</v>
      </c>
      <c r="AA271" s="6"/>
      <c r="AB271" s="6"/>
      <c r="AC271" s="6"/>
      <c r="AD271" s="6"/>
      <c r="AE271" s="6"/>
      <c r="AF271" s="6"/>
      <c r="AG271" s="6"/>
      <c r="AH271" s="6"/>
      <c r="AI271" s="6"/>
      <c r="AJ271" s="6"/>
      <c r="AK271" s="6"/>
    </row>
    <row r="272" spans="1:37" ht="12.75" customHeight="1">
      <c r="A272" s="45" t="s">
        <v>14</v>
      </c>
      <c r="B272" s="45" t="str">
        <f>'Curent Year CapEx'!A48</f>
        <v>27-34</v>
      </c>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6"/>
      <c r="AB272" s="6"/>
      <c r="AC272" s="6"/>
      <c r="AD272" s="6"/>
      <c r="AE272" s="6"/>
      <c r="AF272" s="6"/>
      <c r="AG272" s="6"/>
      <c r="AH272" s="6"/>
      <c r="AI272" s="6"/>
      <c r="AJ272" s="6"/>
      <c r="AK272" s="6"/>
    </row>
    <row r="273" spans="1:37" ht="12.75" customHeight="1">
      <c r="A273" s="36" t="s">
        <v>125</v>
      </c>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6"/>
      <c r="AB273" s="6"/>
      <c r="AC273" s="6"/>
      <c r="AD273" s="6"/>
      <c r="AE273" s="6"/>
      <c r="AF273" s="6"/>
      <c r="AG273" s="6"/>
      <c r="AH273" s="6"/>
      <c r="AI273" s="6"/>
      <c r="AJ273" s="6"/>
      <c r="AK273" s="6"/>
    </row>
    <row r="274" spans="1:37" ht="12.75" customHeight="1">
      <c r="A274" s="36" t="s">
        <v>126</v>
      </c>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6"/>
      <c r="AB274" s="6"/>
      <c r="AC274" s="6"/>
      <c r="AD274" s="6"/>
      <c r="AE274" s="6"/>
      <c r="AF274" s="6"/>
      <c r="AG274" s="6"/>
      <c r="AH274" s="6"/>
      <c r="AI274" s="6"/>
      <c r="AJ274" s="6"/>
      <c r="AK274" s="6"/>
    </row>
    <row r="275" spans="1:37" ht="12.75" customHeight="1">
      <c r="A275" s="36" t="s">
        <v>127</v>
      </c>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6"/>
      <c r="AB275" s="6"/>
      <c r="AC275" s="6"/>
      <c r="AD275" s="6"/>
      <c r="AE275" s="6"/>
      <c r="AF275" s="6"/>
      <c r="AG275" s="6"/>
      <c r="AH275" s="6"/>
      <c r="AI275" s="6"/>
      <c r="AJ275" s="6"/>
      <c r="AK275" s="6"/>
    </row>
    <row r="276" spans="1:37" ht="12.75" customHeight="1">
      <c r="A276" s="36" t="s">
        <v>128</v>
      </c>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6"/>
      <c r="AB276" s="6"/>
      <c r="AC276" s="6"/>
      <c r="AD276" s="6"/>
      <c r="AE276" s="6"/>
      <c r="AF276" s="6"/>
      <c r="AG276" s="6"/>
      <c r="AH276" s="6"/>
      <c r="AI276" s="6"/>
      <c r="AJ276" s="6"/>
      <c r="AK276" s="6"/>
    </row>
    <row r="277" spans="1:37" ht="12.75" customHeight="1">
      <c r="A277" s="36" t="s">
        <v>129</v>
      </c>
      <c r="B277" s="51"/>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6"/>
      <c r="AB277" s="6"/>
      <c r="AC277" s="6"/>
      <c r="AD277" s="6"/>
      <c r="AE277" s="6"/>
      <c r="AF277" s="6"/>
      <c r="AG277" s="6"/>
      <c r="AH277" s="6"/>
      <c r="AI277" s="6"/>
      <c r="AJ277" s="6"/>
      <c r="AK277" s="6"/>
    </row>
    <row r="278" spans="1:37" ht="12.75" customHeight="1">
      <c r="A278" s="36" t="s">
        <v>130</v>
      </c>
      <c r="B278" s="20">
        <v>0</v>
      </c>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6"/>
      <c r="AB278" s="6"/>
      <c r="AC278" s="6"/>
      <c r="AD278" s="6"/>
      <c r="AE278" s="6"/>
      <c r="AF278" s="6"/>
      <c r="AG278" s="6"/>
      <c r="AH278" s="6"/>
      <c r="AI278" s="6"/>
      <c r="AJ278" s="6"/>
      <c r="AK278" s="6"/>
    </row>
    <row r="279" spans="1:37" ht="12.75" customHeight="1">
      <c r="A279" s="52" t="s">
        <v>131</v>
      </c>
      <c r="B279" s="53">
        <f>D279+F279+H279+J279+L279+N279+P279+R279+T279+V279+X279+Z279</f>
        <v>0</v>
      </c>
      <c r="C279" s="53"/>
      <c r="D279" s="53">
        <f>D275+D276+D277</f>
        <v>0</v>
      </c>
      <c r="E279" s="53"/>
      <c r="F279" s="53">
        <f>F275+F276+F277</f>
        <v>0</v>
      </c>
      <c r="G279" s="53"/>
      <c r="H279" s="53">
        <f>H275+H276+H277</f>
        <v>0</v>
      </c>
      <c r="I279" s="53"/>
      <c r="J279" s="53">
        <f>J275+J276+J277</f>
        <v>0</v>
      </c>
      <c r="K279" s="53"/>
      <c r="L279" s="53">
        <f>L275+L276+L277</f>
        <v>0</v>
      </c>
      <c r="M279" s="53"/>
      <c r="N279" s="53">
        <f>N275+N276+N277</f>
        <v>0</v>
      </c>
      <c r="O279" s="53"/>
      <c r="P279" s="53">
        <f>P275+P276+P277</f>
        <v>0</v>
      </c>
      <c r="Q279" s="53"/>
      <c r="R279" s="53">
        <f>R275+R276+R277</f>
        <v>0</v>
      </c>
      <c r="S279" s="53"/>
      <c r="T279" s="53">
        <f>T275+T276+T277</f>
        <v>0</v>
      </c>
      <c r="U279" s="53"/>
      <c r="V279" s="53">
        <f>V275+V276+V277</f>
        <v>0</v>
      </c>
      <c r="W279" s="53"/>
      <c r="X279" s="53">
        <f>X275+X276+X277</f>
        <v>0</v>
      </c>
      <c r="Y279" s="53"/>
      <c r="Z279" s="53">
        <f>Z275+Z276+Z277</f>
        <v>0</v>
      </c>
      <c r="AA279" s="6"/>
      <c r="AB279" s="6"/>
      <c r="AC279" s="6"/>
      <c r="AD279" s="6"/>
      <c r="AE279" s="6"/>
      <c r="AF279" s="6"/>
      <c r="AG279" s="6"/>
      <c r="AH279" s="6"/>
      <c r="AI279" s="6"/>
      <c r="AJ279" s="6"/>
      <c r="AK279" s="6"/>
    </row>
    <row r="280" spans="1:37" ht="12.75" customHeight="1">
      <c r="A280" s="45" t="s">
        <v>14</v>
      </c>
      <c r="B280" s="45" t="str">
        <f>'Curent Year CapEx'!A49</f>
        <v>27-35</v>
      </c>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6"/>
      <c r="AB280" s="6"/>
      <c r="AC280" s="6"/>
      <c r="AD280" s="6"/>
      <c r="AE280" s="6"/>
      <c r="AF280" s="6"/>
      <c r="AG280" s="6"/>
      <c r="AH280" s="6"/>
      <c r="AI280" s="6"/>
      <c r="AJ280" s="6"/>
      <c r="AK280" s="6"/>
    </row>
    <row r="281" spans="1:37" ht="12.75" customHeight="1">
      <c r="A281" s="36" t="s">
        <v>125</v>
      </c>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6"/>
      <c r="AB281" s="6"/>
      <c r="AC281" s="6"/>
      <c r="AD281" s="6"/>
      <c r="AE281" s="6"/>
      <c r="AF281" s="6"/>
      <c r="AG281" s="6"/>
      <c r="AH281" s="6"/>
      <c r="AI281" s="6"/>
      <c r="AJ281" s="6"/>
      <c r="AK281" s="6"/>
    </row>
    <row r="282" spans="1:37" ht="12.75" customHeight="1">
      <c r="A282" s="36" t="s">
        <v>126</v>
      </c>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6"/>
      <c r="AB282" s="6"/>
      <c r="AC282" s="6"/>
      <c r="AD282" s="6"/>
      <c r="AE282" s="6"/>
      <c r="AF282" s="6"/>
      <c r="AG282" s="6"/>
      <c r="AH282" s="6"/>
      <c r="AI282" s="6"/>
      <c r="AJ282" s="6"/>
      <c r="AK282" s="6"/>
    </row>
    <row r="283" spans="1:37" ht="12.75" customHeight="1">
      <c r="A283" s="36" t="s">
        <v>127</v>
      </c>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6"/>
      <c r="AB283" s="6"/>
      <c r="AC283" s="6"/>
      <c r="AD283" s="6"/>
      <c r="AE283" s="6"/>
      <c r="AF283" s="6"/>
      <c r="AG283" s="6"/>
      <c r="AH283" s="6"/>
      <c r="AI283" s="6"/>
      <c r="AJ283" s="6"/>
      <c r="AK283" s="6"/>
    </row>
    <row r="284" spans="1:37" ht="12.75" customHeight="1">
      <c r="A284" s="36" t="s">
        <v>128</v>
      </c>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6"/>
      <c r="AB284" s="6"/>
      <c r="AC284" s="6"/>
      <c r="AD284" s="6"/>
      <c r="AE284" s="6"/>
      <c r="AF284" s="6"/>
      <c r="AG284" s="6"/>
      <c r="AH284" s="6"/>
      <c r="AI284" s="6"/>
      <c r="AJ284" s="6"/>
      <c r="AK284" s="6"/>
    </row>
    <row r="285" spans="1:37" ht="12.75" customHeight="1">
      <c r="A285" s="36" t="s">
        <v>129</v>
      </c>
      <c r="B285" s="51"/>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6"/>
      <c r="AB285" s="6"/>
      <c r="AC285" s="6"/>
      <c r="AD285" s="6"/>
      <c r="AE285" s="6"/>
      <c r="AF285" s="6"/>
      <c r="AG285" s="6"/>
      <c r="AH285" s="6"/>
      <c r="AI285" s="6"/>
      <c r="AJ285" s="6"/>
      <c r="AK285" s="6"/>
    </row>
    <row r="286" spans="1:37" ht="12.75" customHeight="1">
      <c r="A286" s="36" t="s">
        <v>130</v>
      </c>
      <c r="B286" s="20">
        <v>0</v>
      </c>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6"/>
      <c r="AB286" s="6"/>
      <c r="AC286" s="6"/>
      <c r="AD286" s="6"/>
      <c r="AE286" s="6"/>
      <c r="AF286" s="6"/>
      <c r="AG286" s="6"/>
      <c r="AH286" s="6"/>
      <c r="AI286" s="6"/>
      <c r="AJ286" s="6"/>
      <c r="AK286" s="6"/>
    </row>
    <row r="287" spans="1:37" ht="12.75" customHeight="1">
      <c r="A287" s="52" t="s">
        <v>131</v>
      </c>
      <c r="B287" s="53">
        <f>D287+F287+H287+J287+L287+N287+P287+R287+T287+V287+X287+Z287</f>
        <v>0</v>
      </c>
      <c r="C287" s="53"/>
      <c r="D287" s="53">
        <f>D283+D284+D285</f>
        <v>0</v>
      </c>
      <c r="E287" s="53"/>
      <c r="F287" s="53">
        <f>F283+F284+F285</f>
        <v>0</v>
      </c>
      <c r="G287" s="53"/>
      <c r="H287" s="53">
        <f>H283+H284+H285</f>
        <v>0</v>
      </c>
      <c r="I287" s="53"/>
      <c r="J287" s="53">
        <f>J283+J284+J285</f>
        <v>0</v>
      </c>
      <c r="K287" s="53"/>
      <c r="L287" s="53">
        <f>L283+L284+L285</f>
        <v>0</v>
      </c>
      <c r="M287" s="53"/>
      <c r="N287" s="53">
        <f>N283+N284+N285</f>
        <v>0</v>
      </c>
      <c r="O287" s="53"/>
      <c r="P287" s="53">
        <f>P283+P284+P285</f>
        <v>0</v>
      </c>
      <c r="Q287" s="53"/>
      <c r="R287" s="53">
        <f>R283+R284+R285</f>
        <v>0</v>
      </c>
      <c r="S287" s="53"/>
      <c r="T287" s="53">
        <f>T283+T284+T285</f>
        <v>0</v>
      </c>
      <c r="U287" s="53"/>
      <c r="V287" s="53">
        <f>V283+V284+V285</f>
        <v>0</v>
      </c>
      <c r="W287" s="53"/>
      <c r="X287" s="53">
        <f>X283+X284+X285</f>
        <v>0</v>
      </c>
      <c r="Y287" s="53"/>
      <c r="Z287" s="53">
        <f>Z283+Z284+Z285</f>
        <v>0</v>
      </c>
      <c r="AA287" s="6"/>
      <c r="AB287" s="6"/>
      <c r="AC287" s="6"/>
      <c r="AD287" s="6"/>
      <c r="AE287" s="6"/>
      <c r="AF287" s="6"/>
      <c r="AG287" s="6"/>
      <c r="AH287" s="6"/>
      <c r="AI287" s="6"/>
      <c r="AJ287" s="6"/>
      <c r="AK287" s="6"/>
    </row>
    <row r="288" spans="1:37" ht="12.75" customHeight="1">
      <c r="A288" s="45" t="s">
        <v>14</v>
      </c>
      <c r="B288" s="45" t="str">
        <f>'Curent Year CapEx'!A50</f>
        <v>27-36</v>
      </c>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6"/>
      <c r="AB288" s="6"/>
      <c r="AC288" s="6"/>
      <c r="AD288" s="6"/>
      <c r="AE288" s="6"/>
      <c r="AF288" s="6"/>
      <c r="AG288" s="6"/>
      <c r="AH288" s="6"/>
      <c r="AI288" s="6"/>
      <c r="AJ288" s="6"/>
      <c r="AK288" s="6"/>
    </row>
    <row r="289" spans="1:37" ht="12.75" customHeight="1">
      <c r="A289" s="36" t="s">
        <v>125</v>
      </c>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6"/>
      <c r="AB289" s="6"/>
      <c r="AC289" s="6"/>
      <c r="AD289" s="6"/>
      <c r="AE289" s="6"/>
      <c r="AF289" s="6"/>
      <c r="AG289" s="6"/>
      <c r="AH289" s="6"/>
      <c r="AI289" s="6"/>
      <c r="AJ289" s="6"/>
      <c r="AK289" s="6"/>
    </row>
    <row r="290" spans="1:37" ht="12.75" customHeight="1">
      <c r="A290" s="36" t="s">
        <v>126</v>
      </c>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6"/>
      <c r="AB290" s="6"/>
      <c r="AC290" s="6"/>
      <c r="AD290" s="6"/>
      <c r="AE290" s="6"/>
      <c r="AF290" s="6"/>
      <c r="AG290" s="6"/>
      <c r="AH290" s="6"/>
      <c r="AI290" s="6"/>
      <c r="AJ290" s="6"/>
      <c r="AK290" s="6"/>
    </row>
    <row r="291" spans="1:37" ht="12.75" customHeight="1">
      <c r="A291" s="36" t="s">
        <v>127</v>
      </c>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6"/>
      <c r="AB291" s="6"/>
      <c r="AC291" s="6"/>
      <c r="AD291" s="6"/>
      <c r="AE291" s="6"/>
      <c r="AF291" s="6"/>
      <c r="AG291" s="6"/>
      <c r="AH291" s="6"/>
      <c r="AI291" s="6"/>
      <c r="AJ291" s="6"/>
      <c r="AK291" s="6"/>
    </row>
    <row r="292" spans="1:37" ht="12.75" customHeight="1">
      <c r="A292" s="36" t="s">
        <v>128</v>
      </c>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6"/>
      <c r="AB292" s="6"/>
      <c r="AC292" s="6"/>
      <c r="AD292" s="6"/>
      <c r="AE292" s="6"/>
      <c r="AF292" s="6"/>
      <c r="AG292" s="6"/>
      <c r="AH292" s="6"/>
      <c r="AI292" s="6"/>
      <c r="AJ292" s="6"/>
      <c r="AK292" s="6"/>
    </row>
    <row r="293" spans="1:37" ht="12.75" customHeight="1">
      <c r="A293" s="36" t="s">
        <v>129</v>
      </c>
      <c r="B293" s="51"/>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6"/>
      <c r="AB293" s="6"/>
      <c r="AC293" s="6"/>
      <c r="AD293" s="6"/>
      <c r="AE293" s="6"/>
      <c r="AF293" s="6"/>
      <c r="AG293" s="6"/>
      <c r="AH293" s="6"/>
      <c r="AI293" s="6"/>
      <c r="AJ293" s="6"/>
      <c r="AK293" s="6"/>
    </row>
    <row r="294" spans="1:37" ht="12.75" customHeight="1">
      <c r="A294" s="36" t="s">
        <v>130</v>
      </c>
      <c r="B294" s="20">
        <v>0</v>
      </c>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6"/>
      <c r="AB294" s="6"/>
      <c r="AC294" s="6"/>
      <c r="AD294" s="6"/>
      <c r="AE294" s="6"/>
      <c r="AF294" s="6"/>
      <c r="AG294" s="6"/>
      <c r="AH294" s="6"/>
      <c r="AI294" s="6"/>
      <c r="AJ294" s="6"/>
      <c r="AK294" s="6"/>
    </row>
    <row r="295" spans="1:37" ht="12.75" customHeight="1">
      <c r="A295" s="52" t="s">
        <v>131</v>
      </c>
      <c r="B295" s="53">
        <f>D295+F295+H295+J295+L295+N295+P295+R295+T295+V295+X295+Z295</f>
        <v>0</v>
      </c>
      <c r="C295" s="53"/>
      <c r="D295" s="53">
        <f>D291+D292+D293</f>
        <v>0</v>
      </c>
      <c r="E295" s="53"/>
      <c r="F295" s="53">
        <f>F291+F292+F293</f>
        <v>0</v>
      </c>
      <c r="G295" s="53"/>
      <c r="H295" s="53">
        <f>H291+H292+H293</f>
        <v>0</v>
      </c>
      <c r="I295" s="53"/>
      <c r="J295" s="53">
        <f>J291+J292+J293</f>
        <v>0</v>
      </c>
      <c r="K295" s="53"/>
      <c r="L295" s="53">
        <f>L291+L292+L293</f>
        <v>0</v>
      </c>
      <c r="M295" s="53"/>
      <c r="N295" s="53">
        <f>N291+N292+N293</f>
        <v>0</v>
      </c>
      <c r="O295" s="53"/>
      <c r="P295" s="53">
        <f>P291+P292+P293</f>
        <v>0</v>
      </c>
      <c r="Q295" s="53"/>
      <c r="R295" s="53">
        <f>R291+R292+R293</f>
        <v>0</v>
      </c>
      <c r="S295" s="53"/>
      <c r="T295" s="53">
        <f>T291+T292+T293</f>
        <v>0</v>
      </c>
      <c r="U295" s="53"/>
      <c r="V295" s="53">
        <f>V291+V292+V293</f>
        <v>0</v>
      </c>
      <c r="W295" s="53"/>
      <c r="X295" s="53">
        <f>X291+X292+X293</f>
        <v>0</v>
      </c>
      <c r="Y295" s="53"/>
      <c r="Z295" s="53">
        <f>Z291+Z292+Z293</f>
        <v>0</v>
      </c>
      <c r="AA295" s="6"/>
      <c r="AB295" s="6"/>
      <c r="AC295" s="6"/>
      <c r="AD295" s="6"/>
      <c r="AE295" s="6"/>
      <c r="AF295" s="6"/>
      <c r="AG295" s="6"/>
      <c r="AH295" s="6"/>
      <c r="AI295" s="6"/>
      <c r="AJ295" s="6"/>
      <c r="AK295" s="6"/>
    </row>
    <row r="296" spans="1:37" ht="12.75" customHeight="1">
      <c r="A296" s="45" t="s">
        <v>14</v>
      </c>
      <c r="B296" s="45" t="str">
        <f>'Curent Year CapEx'!A51</f>
        <v>27-37</v>
      </c>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6"/>
      <c r="AB296" s="6"/>
      <c r="AC296" s="6"/>
      <c r="AD296" s="6"/>
      <c r="AE296" s="6"/>
      <c r="AF296" s="6"/>
      <c r="AG296" s="6"/>
      <c r="AH296" s="6"/>
      <c r="AI296" s="6"/>
      <c r="AJ296" s="6"/>
      <c r="AK296" s="6"/>
    </row>
    <row r="297" spans="1:37" ht="12.75" customHeight="1">
      <c r="A297" s="36" t="s">
        <v>125</v>
      </c>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6"/>
      <c r="AB297" s="6"/>
      <c r="AC297" s="6"/>
      <c r="AD297" s="6"/>
      <c r="AE297" s="6"/>
      <c r="AF297" s="6"/>
      <c r="AG297" s="6"/>
      <c r="AH297" s="6"/>
      <c r="AI297" s="6"/>
      <c r="AJ297" s="6"/>
      <c r="AK297" s="6"/>
    </row>
    <row r="298" spans="1:37" ht="12.75" customHeight="1">
      <c r="A298" s="36" t="s">
        <v>126</v>
      </c>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6"/>
      <c r="AB298" s="6"/>
      <c r="AC298" s="6"/>
      <c r="AD298" s="6"/>
      <c r="AE298" s="6"/>
      <c r="AF298" s="6"/>
      <c r="AG298" s="6"/>
      <c r="AH298" s="6"/>
      <c r="AI298" s="6"/>
      <c r="AJ298" s="6"/>
      <c r="AK298" s="6"/>
    </row>
    <row r="299" spans="1:37" ht="12.75" customHeight="1">
      <c r="A299" s="36" t="s">
        <v>127</v>
      </c>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6"/>
      <c r="AB299" s="6"/>
      <c r="AC299" s="6"/>
      <c r="AD299" s="6"/>
      <c r="AE299" s="6"/>
      <c r="AF299" s="6"/>
      <c r="AG299" s="6"/>
      <c r="AH299" s="6"/>
      <c r="AI299" s="6"/>
      <c r="AJ299" s="6"/>
      <c r="AK299" s="6"/>
    </row>
    <row r="300" spans="1:37" ht="12.75" customHeight="1">
      <c r="A300" s="36" t="s">
        <v>128</v>
      </c>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6"/>
      <c r="AB300" s="6"/>
      <c r="AC300" s="6"/>
      <c r="AD300" s="6"/>
      <c r="AE300" s="6"/>
      <c r="AF300" s="6"/>
      <c r="AG300" s="6"/>
      <c r="AH300" s="6"/>
      <c r="AI300" s="6"/>
      <c r="AJ300" s="6"/>
      <c r="AK300" s="6"/>
    </row>
    <row r="301" spans="1:37" ht="12.75" customHeight="1">
      <c r="A301" s="36" t="s">
        <v>129</v>
      </c>
      <c r="B301" s="51"/>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c r="AA301" s="6"/>
      <c r="AB301" s="6"/>
      <c r="AC301" s="6"/>
      <c r="AD301" s="6"/>
      <c r="AE301" s="6"/>
      <c r="AF301" s="6"/>
      <c r="AG301" s="6"/>
      <c r="AH301" s="6"/>
      <c r="AI301" s="6"/>
      <c r="AJ301" s="6"/>
      <c r="AK301" s="6"/>
    </row>
    <row r="302" spans="1:37" ht="12.75" customHeight="1">
      <c r="A302" s="36" t="s">
        <v>130</v>
      </c>
      <c r="B302" s="20">
        <v>0</v>
      </c>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6"/>
      <c r="AB302" s="6"/>
      <c r="AC302" s="6"/>
      <c r="AD302" s="6"/>
      <c r="AE302" s="6"/>
      <c r="AF302" s="6"/>
      <c r="AG302" s="6"/>
      <c r="AH302" s="6"/>
      <c r="AI302" s="6"/>
      <c r="AJ302" s="6"/>
      <c r="AK302" s="6"/>
    </row>
    <row r="303" spans="1:37" ht="12.75" customHeight="1">
      <c r="A303" s="52" t="s">
        <v>131</v>
      </c>
      <c r="B303" s="53">
        <f>D303+F303+H303+J303+L303+N303+P303+R303+T303+V303+X303+Z303</f>
        <v>0</v>
      </c>
      <c r="C303" s="53"/>
      <c r="D303" s="53">
        <f>D299+D300+D301</f>
        <v>0</v>
      </c>
      <c r="E303" s="53"/>
      <c r="F303" s="53">
        <f>F299+F300+F301</f>
        <v>0</v>
      </c>
      <c r="G303" s="53"/>
      <c r="H303" s="53">
        <f>H299+H300+H301</f>
        <v>0</v>
      </c>
      <c r="I303" s="53"/>
      <c r="J303" s="53">
        <f>J299+J300+J301</f>
        <v>0</v>
      </c>
      <c r="K303" s="53"/>
      <c r="L303" s="53">
        <f>L299+L300+L301</f>
        <v>0</v>
      </c>
      <c r="M303" s="53"/>
      <c r="N303" s="53">
        <f>N299+N300+N301</f>
        <v>0</v>
      </c>
      <c r="O303" s="53"/>
      <c r="P303" s="53">
        <f>P299+P300+P301</f>
        <v>0</v>
      </c>
      <c r="Q303" s="53"/>
      <c r="R303" s="53">
        <f>R299+R300+R301</f>
        <v>0</v>
      </c>
      <c r="S303" s="53"/>
      <c r="T303" s="53">
        <f>T299+T300+T301</f>
        <v>0</v>
      </c>
      <c r="U303" s="53"/>
      <c r="V303" s="53">
        <f>V299+V300+V301</f>
        <v>0</v>
      </c>
      <c r="W303" s="53"/>
      <c r="X303" s="53">
        <f>X299+X300+X301</f>
        <v>0</v>
      </c>
      <c r="Y303" s="53"/>
      <c r="Z303" s="53">
        <f>Z299+Z300+Z301</f>
        <v>0</v>
      </c>
      <c r="AA303" s="6"/>
      <c r="AB303" s="6"/>
      <c r="AC303" s="6"/>
      <c r="AD303" s="6"/>
      <c r="AE303" s="6"/>
      <c r="AF303" s="6"/>
      <c r="AG303" s="6"/>
      <c r="AH303" s="6"/>
      <c r="AI303" s="6"/>
      <c r="AJ303" s="6"/>
      <c r="AK303" s="6"/>
    </row>
    <row r="304" spans="1:37" ht="12.75" customHeight="1">
      <c r="A304" s="45" t="s">
        <v>14</v>
      </c>
      <c r="B304" s="45" t="str">
        <f>'Curent Year CapEx'!A52</f>
        <v>27-38</v>
      </c>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c r="AA304" s="6"/>
      <c r="AB304" s="6"/>
      <c r="AC304" s="6"/>
      <c r="AD304" s="6"/>
      <c r="AE304" s="6"/>
      <c r="AF304" s="6"/>
      <c r="AG304" s="6"/>
      <c r="AH304" s="6"/>
      <c r="AI304" s="6"/>
      <c r="AJ304" s="6"/>
      <c r="AK304" s="6"/>
    </row>
    <row r="305" spans="1:37" ht="12.75" customHeight="1">
      <c r="A305" s="36" t="s">
        <v>125</v>
      </c>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c r="AA305" s="6"/>
      <c r="AB305" s="6"/>
      <c r="AC305" s="6"/>
      <c r="AD305" s="6"/>
      <c r="AE305" s="6"/>
      <c r="AF305" s="6"/>
      <c r="AG305" s="6"/>
      <c r="AH305" s="6"/>
      <c r="AI305" s="6"/>
      <c r="AJ305" s="6"/>
      <c r="AK305" s="6"/>
    </row>
    <row r="306" spans="1:37" ht="12.75" customHeight="1">
      <c r="A306" s="36" t="s">
        <v>126</v>
      </c>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c r="AA306" s="6"/>
      <c r="AB306" s="6"/>
      <c r="AC306" s="6"/>
      <c r="AD306" s="6"/>
      <c r="AE306" s="6"/>
      <c r="AF306" s="6"/>
      <c r="AG306" s="6"/>
      <c r="AH306" s="6"/>
      <c r="AI306" s="6"/>
      <c r="AJ306" s="6"/>
      <c r="AK306" s="6"/>
    </row>
    <row r="307" spans="1:37" ht="12.75" customHeight="1">
      <c r="A307" s="36" t="s">
        <v>127</v>
      </c>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c r="AA307" s="6"/>
      <c r="AB307" s="6"/>
      <c r="AC307" s="6"/>
      <c r="AD307" s="6"/>
      <c r="AE307" s="6"/>
      <c r="AF307" s="6"/>
      <c r="AG307" s="6"/>
      <c r="AH307" s="6"/>
      <c r="AI307" s="6"/>
      <c r="AJ307" s="6"/>
      <c r="AK307" s="6"/>
    </row>
    <row r="308" spans="1:37" ht="12.75" customHeight="1">
      <c r="A308" s="36" t="s">
        <v>128</v>
      </c>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c r="AA308" s="6"/>
      <c r="AB308" s="6"/>
      <c r="AC308" s="6"/>
      <c r="AD308" s="6"/>
      <c r="AE308" s="6"/>
      <c r="AF308" s="6"/>
      <c r="AG308" s="6"/>
      <c r="AH308" s="6"/>
      <c r="AI308" s="6"/>
      <c r="AJ308" s="6"/>
      <c r="AK308" s="6"/>
    </row>
    <row r="309" spans="1:37" ht="12.75" customHeight="1">
      <c r="A309" s="36" t="s">
        <v>129</v>
      </c>
      <c r="B309" s="51"/>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c r="AA309" s="6"/>
      <c r="AB309" s="6"/>
      <c r="AC309" s="6"/>
      <c r="AD309" s="6"/>
      <c r="AE309" s="6"/>
      <c r="AF309" s="6"/>
      <c r="AG309" s="6"/>
      <c r="AH309" s="6"/>
      <c r="AI309" s="6"/>
      <c r="AJ309" s="6"/>
      <c r="AK309" s="6"/>
    </row>
    <row r="310" spans="1:37" ht="12.75" customHeight="1">
      <c r="A310" s="36" t="s">
        <v>130</v>
      </c>
      <c r="B310" s="20">
        <v>0</v>
      </c>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6"/>
      <c r="AB310" s="6"/>
      <c r="AC310" s="6"/>
      <c r="AD310" s="6"/>
      <c r="AE310" s="6"/>
      <c r="AF310" s="6"/>
      <c r="AG310" s="6"/>
      <c r="AH310" s="6"/>
      <c r="AI310" s="6"/>
      <c r="AJ310" s="6"/>
      <c r="AK310" s="6"/>
    </row>
    <row r="311" spans="1:37" ht="12.75" customHeight="1">
      <c r="A311" s="52" t="s">
        <v>131</v>
      </c>
      <c r="B311" s="53">
        <f>D311+F311+H311+J311+L311+N311+P311+R311+T311+V311+X311+Z311</f>
        <v>0</v>
      </c>
      <c r="C311" s="53"/>
      <c r="D311" s="53">
        <f>D307+D308+D309</f>
        <v>0</v>
      </c>
      <c r="E311" s="53"/>
      <c r="F311" s="53">
        <f>F307+F308+F309</f>
        <v>0</v>
      </c>
      <c r="G311" s="53"/>
      <c r="H311" s="53">
        <f>H307+H308+H309</f>
        <v>0</v>
      </c>
      <c r="I311" s="53"/>
      <c r="J311" s="53">
        <f>J307+J308+J309</f>
        <v>0</v>
      </c>
      <c r="K311" s="53"/>
      <c r="L311" s="53">
        <f>L307+L308+L309</f>
        <v>0</v>
      </c>
      <c r="M311" s="53"/>
      <c r="N311" s="53">
        <f>N307+N308+N309</f>
        <v>0</v>
      </c>
      <c r="O311" s="53"/>
      <c r="P311" s="53">
        <f>P307+P308+P309</f>
        <v>0</v>
      </c>
      <c r="Q311" s="53"/>
      <c r="R311" s="53">
        <f>R307+R308+R309</f>
        <v>0</v>
      </c>
      <c r="S311" s="53"/>
      <c r="T311" s="53">
        <f>T307+T308+T309</f>
        <v>0</v>
      </c>
      <c r="U311" s="53"/>
      <c r="V311" s="53">
        <f>V307+V308+V309</f>
        <v>0</v>
      </c>
      <c r="W311" s="53"/>
      <c r="X311" s="53">
        <f>X307+X308+X309</f>
        <v>0</v>
      </c>
      <c r="Y311" s="53"/>
      <c r="Z311" s="53">
        <f>Z307+Z308+Z309</f>
        <v>0</v>
      </c>
      <c r="AA311" s="6"/>
      <c r="AB311" s="6"/>
      <c r="AC311" s="6"/>
      <c r="AD311" s="6"/>
      <c r="AE311" s="6"/>
      <c r="AF311" s="6"/>
      <c r="AG311" s="6"/>
      <c r="AH311" s="6"/>
      <c r="AI311" s="6"/>
      <c r="AJ311" s="6"/>
      <c r="AK311" s="6"/>
    </row>
    <row r="312" spans="1:37" ht="12.75" customHeight="1">
      <c r="A312" s="45" t="s">
        <v>14</v>
      </c>
      <c r="B312" s="45" t="str">
        <f>'Curent Year CapEx'!A53</f>
        <v>27-39</v>
      </c>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c r="AA312" s="6"/>
      <c r="AB312" s="6"/>
      <c r="AC312" s="6"/>
      <c r="AD312" s="6"/>
      <c r="AE312" s="6"/>
      <c r="AF312" s="6"/>
      <c r="AG312" s="6"/>
      <c r="AH312" s="6"/>
      <c r="AI312" s="6"/>
      <c r="AJ312" s="6"/>
      <c r="AK312" s="6"/>
    </row>
    <row r="313" spans="1:37" ht="12.75" customHeight="1">
      <c r="A313" s="36" t="s">
        <v>125</v>
      </c>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c r="AA313" s="6"/>
      <c r="AB313" s="6"/>
      <c r="AC313" s="6"/>
      <c r="AD313" s="6"/>
      <c r="AE313" s="6"/>
      <c r="AF313" s="6"/>
      <c r="AG313" s="6"/>
      <c r="AH313" s="6"/>
      <c r="AI313" s="6"/>
      <c r="AJ313" s="6"/>
      <c r="AK313" s="6"/>
    </row>
    <row r="314" spans="1:37" ht="12.75" customHeight="1">
      <c r="A314" s="36" t="s">
        <v>126</v>
      </c>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c r="AA314" s="6"/>
      <c r="AB314" s="6"/>
      <c r="AC314" s="6"/>
      <c r="AD314" s="6"/>
      <c r="AE314" s="6"/>
      <c r="AF314" s="6"/>
      <c r="AG314" s="6"/>
      <c r="AH314" s="6"/>
      <c r="AI314" s="6"/>
      <c r="AJ314" s="6"/>
      <c r="AK314" s="6"/>
    </row>
    <row r="315" spans="1:37" ht="12.75" customHeight="1">
      <c r="A315" s="36" t="s">
        <v>127</v>
      </c>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c r="AA315" s="6"/>
      <c r="AB315" s="6"/>
      <c r="AC315" s="6"/>
      <c r="AD315" s="6"/>
      <c r="AE315" s="6"/>
      <c r="AF315" s="6"/>
      <c r="AG315" s="6"/>
      <c r="AH315" s="6"/>
      <c r="AI315" s="6"/>
      <c r="AJ315" s="6"/>
      <c r="AK315" s="6"/>
    </row>
    <row r="316" spans="1:37" ht="12.75" customHeight="1">
      <c r="A316" s="36" t="s">
        <v>128</v>
      </c>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c r="AA316" s="6"/>
      <c r="AB316" s="6"/>
      <c r="AC316" s="6"/>
      <c r="AD316" s="6"/>
      <c r="AE316" s="6"/>
      <c r="AF316" s="6"/>
      <c r="AG316" s="6"/>
      <c r="AH316" s="6"/>
      <c r="AI316" s="6"/>
      <c r="AJ316" s="6"/>
      <c r="AK316" s="6"/>
    </row>
    <row r="317" spans="1:37" ht="12.75" customHeight="1">
      <c r="A317" s="36" t="s">
        <v>129</v>
      </c>
      <c r="B317" s="51"/>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c r="AA317" s="6"/>
      <c r="AB317" s="6"/>
      <c r="AC317" s="6"/>
      <c r="AD317" s="6"/>
      <c r="AE317" s="6"/>
      <c r="AF317" s="6"/>
      <c r="AG317" s="6"/>
      <c r="AH317" s="6"/>
      <c r="AI317" s="6"/>
      <c r="AJ317" s="6"/>
      <c r="AK317" s="6"/>
    </row>
    <row r="318" spans="1:37" ht="12.75" customHeight="1">
      <c r="A318" s="36" t="s">
        <v>130</v>
      </c>
      <c r="B318" s="20">
        <v>0</v>
      </c>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6"/>
      <c r="AB318" s="6"/>
      <c r="AC318" s="6"/>
      <c r="AD318" s="6"/>
      <c r="AE318" s="6"/>
      <c r="AF318" s="6"/>
      <c r="AG318" s="6"/>
      <c r="AH318" s="6"/>
      <c r="AI318" s="6"/>
      <c r="AJ318" s="6"/>
      <c r="AK318" s="6"/>
    </row>
    <row r="319" spans="1:37" ht="12.75" customHeight="1">
      <c r="A319" s="52" t="s">
        <v>131</v>
      </c>
      <c r="B319" s="53">
        <f>D319+F319+H319+J319+L319+N319+P319+R319+T319+V319+X319+Z319</f>
        <v>0</v>
      </c>
      <c r="C319" s="53"/>
      <c r="D319" s="53">
        <f>D315+D316+D317</f>
        <v>0</v>
      </c>
      <c r="E319" s="53"/>
      <c r="F319" s="53">
        <f>F315+F316+F317</f>
        <v>0</v>
      </c>
      <c r="G319" s="53"/>
      <c r="H319" s="53">
        <f>H315+H316+H317</f>
        <v>0</v>
      </c>
      <c r="I319" s="53"/>
      <c r="J319" s="53">
        <f>J315+J316+J317</f>
        <v>0</v>
      </c>
      <c r="K319" s="53"/>
      <c r="L319" s="53">
        <f>L315+L316+L317</f>
        <v>0</v>
      </c>
      <c r="M319" s="53"/>
      <c r="N319" s="53">
        <f>N315+N316+N317</f>
        <v>0</v>
      </c>
      <c r="O319" s="53"/>
      <c r="P319" s="53">
        <f>P315+P316+P317</f>
        <v>0</v>
      </c>
      <c r="Q319" s="53"/>
      <c r="R319" s="53">
        <f>R315+R316+R317</f>
        <v>0</v>
      </c>
      <c r="S319" s="53"/>
      <c r="T319" s="53">
        <f>T315+T316+T317</f>
        <v>0</v>
      </c>
      <c r="U319" s="53"/>
      <c r="V319" s="53">
        <f>V315+V316+V317</f>
        <v>0</v>
      </c>
      <c r="W319" s="53"/>
      <c r="X319" s="53">
        <f>X315+X316+X317</f>
        <v>0</v>
      </c>
      <c r="Y319" s="53"/>
      <c r="Z319" s="53">
        <f>Z315+Z316+Z317</f>
        <v>0</v>
      </c>
      <c r="AA319" s="6"/>
      <c r="AB319" s="6"/>
      <c r="AC319" s="6"/>
      <c r="AD319" s="6"/>
      <c r="AE319" s="6"/>
      <c r="AF319" s="6"/>
      <c r="AG319" s="6"/>
      <c r="AH319" s="6"/>
      <c r="AI319" s="6"/>
      <c r="AJ319" s="6"/>
      <c r="AK319" s="6"/>
    </row>
    <row r="320" spans="1:37" ht="12.75" customHeight="1">
      <c r="A320" s="45" t="s">
        <v>14</v>
      </c>
      <c r="B320" s="45" t="str">
        <f>'Curent Year CapEx'!A54</f>
        <v>27-40</v>
      </c>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c r="AA320" s="6"/>
      <c r="AB320" s="6"/>
      <c r="AC320" s="6"/>
      <c r="AD320" s="6"/>
      <c r="AE320" s="6"/>
      <c r="AF320" s="6"/>
      <c r="AG320" s="6"/>
      <c r="AH320" s="6"/>
      <c r="AI320" s="6"/>
      <c r="AJ320" s="6"/>
      <c r="AK320" s="6"/>
    </row>
    <row r="321" spans="1:37" ht="12.75" customHeight="1">
      <c r="A321" s="36" t="s">
        <v>125</v>
      </c>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c r="AA321" s="6"/>
      <c r="AB321" s="6"/>
      <c r="AC321" s="6"/>
      <c r="AD321" s="6"/>
      <c r="AE321" s="6"/>
      <c r="AF321" s="6"/>
      <c r="AG321" s="6"/>
      <c r="AH321" s="6"/>
      <c r="AI321" s="6"/>
      <c r="AJ321" s="6"/>
      <c r="AK321" s="6"/>
    </row>
    <row r="322" spans="1:37" ht="12.75" customHeight="1">
      <c r="A322" s="36" t="s">
        <v>126</v>
      </c>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c r="AA322" s="6"/>
      <c r="AB322" s="6"/>
      <c r="AC322" s="6"/>
      <c r="AD322" s="6"/>
      <c r="AE322" s="6"/>
      <c r="AF322" s="6"/>
      <c r="AG322" s="6"/>
      <c r="AH322" s="6"/>
      <c r="AI322" s="6"/>
      <c r="AJ322" s="6"/>
      <c r="AK322" s="6"/>
    </row>
    <row r="323" spans="1:37" ht="12.75" customHeight="1">
      <c r="A323" s="36" t="s">
        <v>127</v>
      </c>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c r="AA323" s="6"/>
      <c r="AB323" s="6"/>
      <c r="AC323" s="6"/>
      <c r="AD323" s="6"/>
      <c r="AE323" s="6"/>
      <c r="AF323" s="6"/>
      <c r="AG323" s="6"/>
      <c r="AH323" s="6"/>
      <c r="AI323" s="6"/>
      <c r="AJ323" s="6"/>
      <c r="AK323" s="6"/>
    </row>
    <row r="324" spans="1:37" ht="12.75" customHeight="1">
      <c r="A324" s="36" t="s">
        <v>128</v>
      </c>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6"/>
      <c r="AB324" s="6"/>
      <c r="AC324" s="6"/>
      <c r="AD324" s="6"/>
      <c r="AE324" s="6"/>
      <c r="AF324" s="6"/>
      <c r="AG324" s="6"/>
      <c r="AH324" s="6"/>
      <c r="AI324" s="6"/>
      <c r="AJ324" s="6"/>
      <c r="AK324" s="6"/>
    </row>
    <row r="325" spans="1:37" ht="12.75" customHeight="1">
      <c r="A325" s="36" t="s">
        <v>129</v>
      </c>
      <c r="B325" s="51"/>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c r="AA325" s="6"/>
      <c r="AB325" s="6"/>
      <c r="AC325" s="6"/>
      <c r="AD325" s="6"/>
      <c r="AE325" s="6"/>
      <c r="AF325" s="6"/>
      <c r="AG325" s="6"/>
      <c r="AH325" s="6"/>
      <c r="AI325" s="6"/>
      <c r="AJ325" s="6"/>
      <c r="AK325" s="6"/>
    </row>
    <row r="326" spans="1:37" ht="12.75" customHeight="1">
      <c r="A326" s="36" t="s">
        <v>130</v>
      </c>
      <c r="B326" s="20">
        <v>0</v>
      </c>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6"/>
      <c r="AB326" s="6"/>
      <c r="AC326" s="6"/>
      <c r="AD326" s="6"/>
      <c r="AE326" s="6"/>
      <c r="AF326" s="6"/>
      <c r="AG326" s="6"/>
      <c r="AH326" s="6"/>
      <c r="AI326" s="6"/>
      <c r="AJ326" s="6"/>
      <c r="AK326" s="6"/>
    </row>
    <row r="327" spans="1:37" ht="12.75" customHeight="1">
      <c r="A327" s="52" t="s">
        <v>131</v>
      </c>
      <c r="B327" s="53">
        <f>D327+F327+H327+J327+L327+N327+P327+R327+T327+V327+X327+Z327</f>
        <v>0</v>
      </c>
      <c r="C327" s="53"/>
      <c r="D327" s="53">
        <f>D323+D324+D325</f>
        <v>0</v>
      </c>
      <c r="E327" s="53"/>
      <c r="F327" s="53">
        <f>F323+F324+F325</f>
        <v>0</v>
      </c>
      <c r="G327" s="53"/>
      <c r="H327" s="53">
        <f>H323+H324+H325</f>
        <v>0</v>
      </c>
      <c r="I327" s="53"/>
      <c r="J327" s="53">
        <f>J323+J324+J325</f>
        <v>0</v>
      </c>
      <c r="K327" s="53"/>
      <c r="L327" s="53">
        <f>L323+L324+L325</f>
        <v>0</v>
      </c>
      <c r="M327" s="53"/>
      <c r="N327" s="53">
        <f>N323+N324+N325</f>
        <v>0</v>
      </c>
      <c r="O327" s="53"/>
      <c r="P327" s="53">
        <f>P323+P324+P325</f>
        <v>0</v>
      </c>
      <c r="Q327" s="53"/>
      <c r="R327" s="53">
        <f>R323+R324+R325</f>
        <v>0</v>
      </c>
      <c r="S327" s="53"/>
      <c r="T327" s="53">
        <f>T323+T324+T325</f>
        <v>0</v>
      </c>
      <c r="U327" s="53"/>
      <c r="V327" s="53">
        <f>V323+V324+V325</f>
        <v>0</v>
      </c>
      <c r="W327" s="53"/>
      <c r="X327" s="53">
        <f>X323+X324+X325</f>
        <v>0</v>
      </c>
      <c r="Y327" s="53"/>
      <c r="Z327" s="53">
        <f>Z323+Z324+Z325</f>
        <v>0</v>
      </c>
      <c r="AA327" s="6"/>
      <c r="AB327" s="6"/>
      <c r="AC327" s="6"/>
      <c r="AD327" s="6"/>
      <c r="AE327" s="6"/>
      <c r="AF327" s="6"/>
      <c r="AG327" s="6"/>
      <c r="AH327" s="6"/>
      <c r="AI327" s="6"/>
      <c r="AJ327" s="6"/>
      <c r="AK327" s="6"/>
    </row>
    <row r="328" spans="1:37" ht="12.75" customHeight="1">
      <c r="A328" s="45" t="s">
        <v>14</v>
      </c>
      <c r="B328" s="45" t="str">
        <f>'Curent Year CapEx'!A55</f>
        <v>27-41</v>
      </c>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6"/>
      <c r="AB328" s="6"/>
      <c r="AC328" s="6"/>
      <c r="AD328" s="6"/>
      <c r="AE328" s="6"/>
      <c r="AF328" s="6"/>
      <c r="AG328" s="6"/>
      <c r="AH328" s="6"/>
      <c r="AI328" s="6"/>
      <c r="AJ328" s="6"/>
      <c r="AK328" s="6"/>
    </row>
    <row r="329" spans="1:37" ht="12.75" customHeight="1">
      <c r="A329" s="36" t="s">
        <v>125</v>
      </c>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c r="AA329" s="6"/>
      <c r="AB329" s="6"/>
      <c r="AC329" s="6"/>
      <c r="AD329" s="6"/>
      <c r="AE329" s="6"/>
      <c r="AF329" s="6"/>
      <c r="AG329" s="6"/>
      <c r="AH329" s="6"/>
      <c r="AI329" s="6"/>
      <c r="AJ329" s="6"/>
      <c r="AK329" s="6"/>
    </row>
    <row r="330" spans="1:37" ht="12.75" customHeight="1">
      <c r="A330" s="36" t="s">
        <v>126</v>
      </c>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c r="AA330" s="6"/>
      <c r="AB330" s="6"/>
      <c r="AC330" s="6"/>
      <c r="AD330" s="6"/>
      <c r="AE330" s="6"/>
      <c r="AF330" s="6"/>
      <c r="AG330" s="6"/>
      <c r="AH330" s="6"/>
      <c r="AI330" s="6"/>
      <c r="AJ330" s="6"/>
      <c r="AK330" s="6"/>
    </row>
    <row r="331" spans="1:37" ht="12.75" customHeight="1">
      <c r="A331" s="36" t="s">
        <v>127</v>
      </c>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c r="AA331" s="6"/>
      <c r="AB331" s="6"/>
      <c r="AC331" s="6"/>
      <c r="AD331" s="6"/>
      <c r="AE331" s="6"/>
      <c r="AF331" s="6"/>
      <c r="AG331" s="6"/>
      <c r="AH331" s="6"/>
      <c r="AI331" s="6"/>
      <c r="AJ331" s="6"/>
      <c r="AK331" s="6"/>
    </row>
    <row r="332" spans="1:37" ht="12.75" customHeight="1">
      <c r="A332" s="36" t="s">
        <v>128</v>
      </c>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c r="AA332" s="6"/>
      <c r="AB332" s="6"/>
      <c r="AC332" s="6"/>
      <c r="AD332" s="6"/>
      <c r="AE332" s="6"/>
      <c r="AF332" s="6"/>
      <c r="AG332" s="6"/>
      <c r="AH332" s="6"/>
      <c r="AI332" s="6"/>
      <c r="AJ332" s="6"/>
      <c r="AK332" s="6"/>
    </row>
    <row r="333" spans="1:37" ht="12.75" customHeight="1">
      <c r="A333" s="36" t="s">
        <v>129</v>
      </c>
      <c r="B333" s="51"/>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c r="AA333" s="6"/>
      <c r="AB333" s="6"/>
      <c r="AC333" s="6"/>
      <c r="AD333" s="6"/>
      <c r="AE333" s="6"/>
      <c r="AF333" s="6"/>
      <c r="AG333" s="6"/>
      <c r="AH333" s="6"/>
      <c r="AI333" s="6"/>
      <c r="AJ333" s="6"/>
      <c r="AK333" s="6"/>
    </row>
    <row r="334" spans="1:37" ht="12.75" customHeight="1">
      <c r="A334" s="36" t="s">
        <v>130</v>
      </c>
      <c r="B334" s="20">
        <v>0</v>
      </c>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6"/>
      <c r="AB334" s="6"/>
      <c r="AC334" s="6"/>
      <c r="AD334" s="6"/>
      <c r="AE334" s="6"/>
      <c r="AF334" s="6"/>
      <c r="AG334" s="6"/>
      <c r="AH334" s="6"/>
      <c r="AI334" s="6"/>
      <c r="AJ334" s="6"/>
      <c r="AK334" s="6"/>
    </row>
    <row r="335" spans="1:37" ht="12.75" customHeight="1">
      <c r="A335" s="52" t="s">
        <v>131</v>
      </c>
      <c r="B335" s="53">
        <f>D335+F335+H335+J335+L335+N335+P335+R335+T335+V335+X335+Z335</f>
        <v>0</v>
      </c>
      <c r="C335" s="53"/>
      <c r="D335" s="53">
        <f>D331+D332+D333</f>
        <v>0</v>
      </c>
      <c r="E335" s="53"/>
      <c r="F335" s="53">
        <f>F331+F332+F333</f>
        <v>0</v>
      </c>
      <c r="G335" s="53"/>
      <c r="H335" s="53">
        <f>H331+H332+H333</f>
        <v>0</v>
      </c>
      <c r="I335" s="53"/>
      <c r="J335" s="53">
        <f>J331+J332+J333</f>
        <v>0</v>
      </c>
      <c r="K335" s="53"/>
      <c r="L335" s="53">
        <f>L331+L332+L333</f>
        <v>0</v>
      </c>
      <c r="M335" s="53"/>
      <c r="N335" s="53">
        <f>N331+N332+N333</f>
        <v>0</v>
      </c>
      <c r="O335" s="53"/>
      <c r="P335" s="53">
        <f>P331+P332+P333</f>
        <v>0</v>
      </c>
      <c r="Q335" s="53"/>
      <c r="R335" s="53">
        <f>R331+R332+R333</f>
        <v>0</v>
      </c>
      <c r="S335" s="53"/>
      <c r="T335" s="53">
        <f>T331+T332+T333</f>
        <v>0</v>
      </c>
      <c r="U335" s="53"/>
      <c r="V335" s="53">
        <f>V331+V332+V333</f>
        <v>0</v>
      </c>
      <c r="W335" s="53"/>
      <c r="X335" s="53">
        <f>X331+X332+X333</f>
        <v>0</v>
      </c>
      <c r="Y335" s="53"/>
      <c r="Z335" s="53">
        <f>Z331+Z332+Z333</f>
        <v>0</v>
      </c>
      <c r="AA335" s="6"/>
      <c r="AB335" s="6"/>
      <c r="AC335" s="6"/>
      <c r="AD335" s="6"/>
      <c r="AE335" s="6"/>
      <c r="AF335" s="6"/>
      <c r="AG335" s="6"/>
      <c r="AH335" s="6"/>
      <c r="AI335" s="6"/>
      <c r="AJ335" s="6"/>
      <c r="AK335" s="6"/>
    </row>
    <row r="336" spans="1:37" ht="12.75" customHeight="1">
      <c r="A336" s="45" t="s">
        <v>14</v>
      </c>
      <c r="B336" s="45" t="str">
        <f>'Curent Year CapEx'!A56</f>
        <v>27-42</v>
      </c>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c r="AA336" s="6"/>
      <c r="AB336" s="6"/>
      <c r="AC336" s="6"/>
      <c r="AD336" s="6"/>
      <c r="AE336" s="6"/>
      <c r="AF336" s="6"/>
      <c r="AG336" s="6"/>
      <c r="AH336" s="6"/>
      <c r="AI336" s="6"/>
      <c r="AJ336" s="6"/>
      <c r="AK336" s="6"/>
    </row>
    <row r="337" spans="1:37" ht="12.75" customHeight="1">
      <c r="A337" s="36" t="s">
        <v>125</v>
      </c>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c r="AA337" s="6"/>
      <c r="AB337" s="6"/>
      <c r="AC337" s="6"/>
      <c r="AD337" s="6"/>
      <c r="AE337" s="6"/>
      <c r="AF337" s="6"/>
      <c r="AG337" s="6"/>
      <c r="AH337" s="6"/>
      <c r="AI337" s="6"/>
      <c r="AJ337" s="6"/>
      <c r="AK337" s="6"/>
    </row>
    <row r="338" spans="1:37" ht="12.75" customHeight="1">
      <c r="A338" s="36" t="s">
        <v>126</v>
      </c>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c r="AA338" s="6"/>
      <c r="AB338" s="6"/>
      <c r="AC338" s="6"/>
      <c r="AD338" s="6"/>
      <c r="AE338" s="6"/>
      <c r="AF338" s="6"/>
      <c r="AG338" s="6"/>
      <c r="AH338" s="6"/>
      <c r="AI338" s="6"/>
      <c r="AJ338" s="6"/>
      <c r="AK338" s="6"/>
    </row>
    <row r="339" spans="1:37" ht="12.75" customHeight="1">
      <c r="A339" s="36" t="s">
        <v>127</v>
      </c>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c r="AA339" s="6"/>
      <c r="AB339" s="6"/>
      <c r="AC339" s="6"/>
      <c r="AD339" s="6"/>
      <c r="AE339" s="6"/>
      <c r="AF339" s="6"/>
      <c r="AG339" s="6"/>
      <c r="AH339" s="6"/>
      <c r="AI339" s="6"/>
      <c r="AJ339" s="6"/>
      <c r="AK339" s="6"/>
    </row>
    <row r="340" spans="1:37" ht="12.75" customHeight="1">
      <c r="A340" s="36" t="s">
        <v>128</v>
      </c>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c r="AA340" s="6"/>
      <c r="AB340" s="6"/>
      <c r="AC340" s="6"/>
      <c r="AD340" s="6"/>
      <c r="AE340" s="6"/>
      <c r="AF340" s="6"/>
      <c r="AG340" s="6"/>
      <c r="AH340" s="6"/>
      <c r="AI340" s="6"/>
      <c r="AJ340" s="6"/>
      <c r="AK340" s="6"/>
    </row>
    <row r="341" spans="1:37" ht="12.75" customHeight="1">
      <c r="A341" s="36" t="s">
        <v>129</v>
      </c>
      <c r="B341" s="51"/>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c r="AA341" s="6"/>
      <c r="AB341" s="6"/>
      <c r="AC341" s="6"/>
      <c r="AD341" s="6"/>
      <c r="AE341" s="6"/>
      <c r="AF341" s="6"/>
      <c r="AG341" s="6"/>
      <c r="AH341" s="6"/>
      <c r="AI341" s="6"/>
      <c r="AJ341" s="6"/>
      <c r="AK341" s="6"/>
    </row>
    <row r="342" spans="1:37" ht="12.75" customHeight="1">
      <c r="A342" s="36" t="s">
        <v>130</v>
      </c>
      <c r="B342" s="20">
        <v>0</v>
      </c>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6"/>
      <c r="AB342" s="6"/>
      <c r="AC342" s="6"/>
      <c r="AD342" s="6"/>
      <c r="AE342" s="6"/>
      <c r="AF342" s="6"/>
      <c r="AG342" s="6"/>
      <c r="AH342" s="6"/>
      <c r="AI342" s="6"/>
      <c r="AJ342" s="6"/>
      <c r="AK342" s="6"/>
    </row>
    <row r="343" spans="1:37" ht="12.75" customHeight="1">
      <c r="A343" s="52" t="s">
        <v>131</v>
      </c>
      <c r="B343" s="53">
        <f>D343+F343+H343+J343+L343+N343+P343+R343+T343+V343+X343+Z343</f>
        <v>0</v>
      </c>
      <c r="C343" s="53"/>
      <c r="D343" s="53">
        <f>D339+D340+D341</f>
        <v>0</v>
      </c>
      <c r="E343" s="53"/>
      <c r="F343" s="53">
        <f>F339+F340+F341</f>
        <v>0</v>
      </c>
      <c r="G343" s="53"/>
      <c r="H343" s="53">
        <f>H339+H340+H341</f>
        <v>0</v>
      </c>
      <c r="I343" s="53"/>
      <c r="J343" s="53">
        <f>J339+J340+J341</f>
        <v>0</v>
      </c>
      <c r="K343" s="53"/>
      <c r="L343" s="53">
        <f>L339+L340+L341</f>
        <v>0</v>
      </c>
      <c r="M343" s="53"/>
      <c r="N343" s="53">
        <f>N339+N340+N341</f>
        <v>0</v>
      </c>
      <c r="O343" s="53"/>
      <c r="P343" s="53">
        <f>P339+P340+P341</f>
        <v>0</v>
      </c>
      <c r="Q343" s="53"/>
      <c r="R343" s="53">
        <f>R339+R340+R341</f>
        <v>0</v>
      </c>
      <c r="S343" s="53"/>
      <c r="T343" s="53">
        <f>T339+T340+T341</f>
        <v>0</v>
      </c>
      <c r="U343" s="53"/>
      <c r="V343" s="53">
        <f>V339+V340+V341</f>
        <v>0</v>
      </c>
      <c r="W343" s="53"/>
      <c r="X343" s="53">
        <f>X339+X340+X341</f>
        <v>0</v>
      </c>
      <c r="Y343" s="53"/>
      <c r="Z343" s="53">
        <f>Z339+Z340+Z341</f>
        <v>0</v>
      </c>
      <c r="AA343" s="6"/>
      <c r="AB343" s="6"/>
      <c r="AC343" s="6"/>
      <c r="AD343" s="6"/>
      <c r="AE343" s="6"/>
      <c r="AF343" s="6"/>
      <c r="AG343" s="6"/>
      <c r="AH343" s="6"/>
      <c r="AI343" s="6"/>
      <c r="AJ343" s="6"/>
      <c r="AK343" s="6"/>
    </row>
    <row r="344" spans="1:37" ht="12.75" customHeight="1">
      <c r="A344" s="45" t="s">
        <v>14</v>
      </c>
      <c r="B344" s="45" t="str">
        <f>'Curent Year CapEx'!A57</f>
        <v>27-43</v>
      </c>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c r="AA344" s="6"/>
      <c r="AB344" s="6"/>
      <c r="AC344" s="6"/>
      <c r="AD344" s="6"/>
      <c r="AE344" s="6"/>
      <c r="AF344" s="6"/>
      <c r="AG344" s="6"/>
      <c r="AH344" s="6"/>
      <c r="AI344" s="6"/>
      <c r="AJ344" s="6"/>
      <c r="AK344" s="6"/>
    </row>
    <row r="345" spans="1:37" ht="12.75" customHeight="1">
      <c r="A345" s="36" t="s">
        <v>125</v>
      </c>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c r="AA345" s="6"/>
      <c r="AB345" s="6"/>
      <c r="AC345" s="6"/>
      <c r="AD345" s="6"/>
      <c r="AE345" s="6"/>
      <c r="AF345" s="6"/>
      <c r="AG345" s="6"/>
      <c r="AH345" s="6"/>
      <c r="AI345" s="6"/>
      <c r="AJ345" s="6"/>
      <c r="AK345" s="6"/>
    </row>
    <row r="346" spans="1:37" ht="12.75" customHeight="1">
      <c r="A346" s="36" t="s">
        <v>126</v>
      </c>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c r="AA346" s="6"/>
      <c r="AB346" s="6"/>
      <c r="AC346" s="6"/>
      <c r="AD346" s="6"/>
      <c r="AE346" s="6"/>
      <c r="AF346" s="6"/>
      <c r="AG346" s="6"/>
      <c r="AH346" s="6"/>
      <c r="AI346" s="6"/>
      <c r="AJ346" s="6"/>
      <c r="AK346" s="6"/>
    </row>
    <row r="347" spans="1:37" ht="12.75" customHeight="1">
      <c r="A347" s="36" t="s">
        <v>127</v>
      </c>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c r="AA347" s="6"/>
      <c r="AB347" s="6"/>
      <c r="AC347" s="6"/>
      <c r="AD347" s="6"/>
      <c r="AE347" s="6"/>
      <c r="AF347" s="6"/>
      <c r="AG347" s="6"/>
      <c r="AH347" s="6"/>
      <c r="AI347" s="6"/>
      <c r="AJ347" s="6"/>
      <c r="AK347" s="6"/>
    </row>
    <row r="348" spans="1:37" ht="12.75" customHeight="1">
      <c r="A348" s="36" t="s">
        <v>128</v>
      </c>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c r="AA348" s="6"/>
      <c r="AB348" s="6"/>
      <c r="AC348" s="6"/>
      <c r="AD348" s="6"/>
      <c r="AE348" s="6"/>
      <c r="AF348" s="6"/>
      <c r="AG348" s="6"/>
      <c r="AH348" s="6"/>
      <c r="AI348" s="6"/>
      <c r="AJ348" s="6"/>
      <c r="AK348" s="6"/>
    </row>
    <row r="349" spans="1:37" ht="12.75" customHeight="1">
      <c r="A349" s="36" t="s">
        <v>129</v>
      </c>
      <c r="B349" s="51"/>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c r="AA349" s="6"/>
      <c r="AB349" s="6"/>
      <c r="AC349" s="6"/>
      <c r="AD349" s="6"/>
      <c r="AE349" s="6"/>
      <c r="AF349" s="6"/>
      <c r="AG349" s="6"/>
      <c r="AH349" s="6"/>
      <c r="AI349" s="6"/>
      <c r="AJ349" s="6"/>
      <c r="AK349" s="6"/>
    </row>
    <row r="350" spans="1:37" ht="12.75" customHeight="1">
      <c r="A350" s="36" t="s">
        <v>130</v>
      </c>
      <c r="B350" s="20">
        <v>0</v>
      </c>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6"/>
      <c r="AB350" s="6"/>
      <c r="AC350" s="6"/>
      <c r="AD350" s="6"/>
      <c r="AE350" s="6"/>
      <c r="AF350" s="6"/>
      <c r="AG350" s="6"/>
      <c r="AH350" s="6"/>
      <c r="AI350" s="6"/>
      <c r="AJ350" s="6"/>
      <c r="AK350" s="6"/>
    </row>
    <row r="351" spans="1:37" ht="12.75" customHeight="1">
      <c r="A351" s="52" t="s">
        <v>131</v>
      </c>
      <c r="B351" s="53">
        <f>D351+F351+H351+J351+L351+N351+P351+R351+T351+V351+X351+Z351</f>
        <v>0</v>
      </c>
      <c r="C351" s="53"/>
      <c r="D351" s="53">
        <f>D347+D348+D349</f>
        <v>0</v>
      </c>
      <c r="E351" s="53"/>
      <c r="F351" s="53">
        <f>F347+F348+F349</f>
        <v>0</v>
      </c>
      <c r="G351" s="53"/>
      <c r="H351" s="53">
        <f>H347+H348+H349</f>
        <v>0</v>
      </c>
      <c r="I351" s="53"/>
      <c r="J351" s="53">
        <f>J347+J348+J349</f>
        <v>0</v>
      </c>
      <c r="K351" s="53"/>
      <c r="L351" s="53">
        <f>L347+L348+L349</f>
        <v>0</v>
      </c>
      <c r="M351" s="53"/>
      <c r="N351" s="53">
        <f>N347+N348+N349</f>
        <v>0</v>
      </c>
      <c r="O351" s="53"/>
      <c r="P351" s="53">
        <f>P347+P348+P349</f>
        <v>0</v>
      </c>
      <c r="Q351" s="53"/>
      <c r="R351" s="53">
        <f>R347+R348+R349</f>
        <v>0</v>
      </c>
      <c r="S351" s="53"/>
      <c r="T351" s="53">
        <f>T347+T348+T349</f>
        <v>0</v>
      </c>
      <c r="U351" s="53"/>
      <c r="V351" s="53">
        <f>V347+V348+V349</f>
        <v>0</v>
      </c>
      <c r="W351" s="53"/>
      <c r="X351" s="53">
        <f>X347+X348+X349</f>
        <v>0</v>
      </c>
      <c r="Y351" s="53"/>
      <c r="Z351" s="53">
        <f>Z347+Z348+Z349</f>
        <v>0</v>
      </c>
      <c r="AA351" s="6"/>
      <c r="AB351" s="6"/>
      <c r="AC351" s="6"/>
      <c r="AD351" s="6"/>
      <c r="AE351" s="6"/>
      <c r="AF351" s="6"/>
      <c r="AG351" s="6"/>
      <c r="AH351" s="6"/>
      <c r="AI351" s="6"/>
      <c r="AJ351" s="6"/>
      <c r="AK351" s="6"/>
    </row>
    <row r="352" spans="1:37" ht="12.75" customHeight="1">
      <c r="A352" s="45" t="s">
        <v>14</v>
      </c>
      <c r="B352" s="45" t="str">
        <f>'Curent Year CapEx'!A58</f>
        <v>27-44</v>
      </c>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c r="AA352" s="6"/>
      <c r="AB352" s="6"/>
      <c r="AC352" s="6"/>
      <c r="AD352" s="6"/>
      <c r="AE352" s="6"/>
      <c r="AF352" s="6"/>
      <c r="AG352" s="6"/>
      <c r="AH352" s="6"/>
      <c r="AI352" s="6"/>
      <c r="AJ352" s="6"/>
      <c r="AK352" s="6"/>
    </row>
    <row r="353" spans="1:37" ht="12.75" customHeight="1">
      <c r="A353" s="36" t="s">
        <v>125</v>
      </c>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c r="AA353" s="6"/>
      <c r="AB353" s="6"/>
      <c r="AC353" s="6"/>
      <c r="AD353" s="6"/>
      <c r="AE353" s="6"/>
      <c r="AF353" s="6"/>
      <c r="AG353" s="6"/>
      <c r="AH353" s="6"/>
      <c r="AI353" s="6"/>
      <c r="AJ353" s="6"/>
      <c r="AK353" s="6"/>
    </row>
    <row r="354" spans="1:37" ht="12.75" customHeight="1">
      <c r="A354" s="36" t="s">
        <v>126</v>
      </c>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c r="AA354" s="6"/>
      <c r="AB354" s="6"/>
      <c r="AC354" s="6"/>
      <c r="AD354" s="6"/>
      <c r="AE354" s="6"/>
      <c r="AF354" s="6"/>
      <c r="AG354" s="6"/>
      <c r="AH354" s="6"/>
      <c r="AI354" s="6"/>
      <c r="AJ354" s="6"/>
      <c r="AK354" s="6"/>
    </row>
    <row r="355" spans="1:37" ht="12.75" customHeight="1">
      <c r="A355" s="36" t="s">
        <v>127</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6"/>
      <c r="AB355" s="6"/>
      <c r="AC355" s="6"/>
      <c r="AD355" s="6"/>
      <c r="AE355" s="6"/>
      <c r="AF355" s="6"/>
      <c r="AG355" s="6"/>
      <c r="AH355" s="6"/>
      <c r="AI355" s="6"/>
      <c r="AJ355" s="6"/>
      <c r="AK355" s="6"/>
    </row>
    <row r="356" spans="1:37" ht="12.75" customHeight="1">
      <c r="A356" s="36" t="s">
        <v>128</v>
      </c>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c r="AA356" s="6"/>
      <c r="AB356" s="6"/>
      <c r="AC356" s="6"/>
      <c r="AD356" s="6"/>
      <c r="AE356" s="6"/>
      <c r="AF356" s="6"/>
      <c r="AG356" s="6"/>
      <c r="AH356" s="6"/>
      <c r="AI356" s="6"/>
      <c r="AJ356" s="6"/>
      <c r="AK356" s="6"/>
    </row>
    <row r="357" spans="1:37" ht="12.75" customHeight="1">
      <c r="A357" s="36" t="s">
        <v>129</v>
      </c>
      <c r="B357" s="51"/>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c r="AA357" s="6"/>
      <c r="AB357" s="6"/>
      <c r="AC357" s="6"/>
      <c r="AD357" s="6"/>
      <c r="AE357" s="6"/>
      <c r="AF357" s="6"/>
      <c r="AG357" s="6"/>
      <c r="AH357" s="6"/>
      <c r="AI357" s="6"/>
      <c r="AJ357" s="6"/>
      <c r="AK357" s="6"/>
    </row>
    <row r="358" spans="1:37" ht="12.75" customHeight="1">
      <c r="A358" s="36" t="s">
        <v>130</v>
      </c>
      <c r="B358" s="20">
        <v>0</v>
      </c>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6"/>
      <c r="AB358" s="6"/>
      <c r="AC358" s="6"/>
      <c r="AD358" s="6"/>
      <c r="AE358" s="6"/>
      <c r="AF358" s="6"/>
      <c r="AG358" s="6"/>
      <c r="AH358" s="6"/>
      <c r="AI358" s="6"/>
      <c r="AJ358" s="6"/>
      <c r="AK358" s="6"/>
    </row>
    <row r="359" spans="1:37" ht="12.75" customHeight="1">
      <c r="A359" s="52" t="s">
        <v>131</v>
      </c>
      <c r="B359" s="53">
        <f>D359+F359+H359+J359+L359+N359+P359+R359+T359+V359+X359+Z359</f>
        <v>0</v>
      </c>
      <c r="C359" s="53"/>
      <c r="D359" s="53">
        <f>D355+D356+D357</f>
        <v>0</v>
      </c>
      <c r="E359" s="53"/>
      <c r="F359" s="53">
        <f>F355+F356+F357</f>
        <v>0</v>
      </c>
      <c r="G359" s="53"/>
      <c r="H359" s="53">
        <f>H355+H356+H357</f>
        <v>0</v>
      </c>
      <c r="I359" s="53"/>
      <c r="J359" s="53">
        <f>J355+J356+J357</f>
        <v>0</v>
      </c>
      <c r="K359" s="53"/>
      <c r="L359" s="53">
        <f>L355+L356+L357</f>
        <v>0</v>
      </c>
      <c r="M359" s="53"/>
      <c r="N359" s="53">
        <f>N355+N356+N357</f>
        <v>0</v>
      </c>
      <c r="O359" s="53"/>
      <c r="P359" s="53">
        <f>P355+P356+P357</f>
        <v>0</v>
      </c>
      <c r="Q359" s="53"/>
      <c r="R359" s="53">
        <f>R355+R356+R357</f>
        <v>0</v>
      </c>
      <c r="S359" s="53"/>
      <c r="T359" s="53">
        <f>T355+T356+T357</f>
        <v>0</v>
      </c>
      <c r="U359" s="53"/>
      <c r="V359" s="53">
        <f>V355+V356+V357</f>
        <v>0</v>
      </c>
      <c r="W359" s="53"/>
      <c r="X359" s="53">
        <f>X355+X356+X357</f>
        <v>0</v>
      </c>
      <c r="Y359" s="53"/>
      <c r="Z359" s="53">
        <f>Z355+Z356+Z357</f>
        <v>0</v>
      </c>
      <c r="AA359" s="6"/>
      <c r="AB359" s="6"/>
      <c r="AC359" s="6"/>
      <c r="AD359" s="6"/>
      <c r="AE359" s="6"/>
      <c r="AF359" s="6"/>
      <c r="AG359" s="6"/>
      <c r="AH359" s="6"/>
      <c r="AI359" s="6"/>
      <c r="AJ359" s="6"/>
      <c r="AK359" s="6"/>
    </row>
    <row r="360" spans="1:37" ht="12.75" customHeight="1">
      <c r="A360" s="45" t="s">
        <v>14</v>
      </c>
      <c r="B360" s="45" t="str">
        <f>'Curent Year CapEx'!A59</f>
        <v>27-45</v>
      </c>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c r="AA360" s="6"/>
      <c r="AB360" s="6"/>
      <c r="AC360" s="6"/>
      <c r="AD360" s="6"/>
      <c r="AE360" s="6"/>
      <c r="AF360" s="6"/>
      <c r="AG360" s="6"/>
      <c r="AH360" s="6"/>
      <c r="AI360" s="6"/>
      <c r="AJ360" s="6"/>
      <c r="AK360" s="6"/>
    </row>
    <row r="361" spans="1:37" ht="12.75" customHeight="1">
      <c r="A361" s="36" t="s">
        <v>125</v>
      </c>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6"/>
      <c r="AB361" s="6"/>
      <c r="AC361" s="6"/>
      <c r="AD361" s="6"/>
      <c r="AE361" s="6"/>
      <c r="AF361" s="6"/>
      <c r="AG361" s="6"/>
      <c r="AH361" s="6"/>
      <c r="AI361" s="6"/>
      <c r="AJ361" s="6"/>
      <c r="AK361" s="6"/>
    </row>
    <row r="362" spans="1:37" ht="12.75" customHeight="1">
      <c r="A362" s="36" t="s">
        <v>126</v>
      </c>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c r="AA362" s="6"/>
      <c r="AB362" s="6"/>
      <c r="AC362" s="6"/>
      <c r="AD362" s="6"/>
      <c r="AE362" s="6"/>
      <c r="AF362" s="6"/>
      <c r="AG362" s="6"/>
      <c r="AH362" s="6"/>
      <c r="AI362" s="6"/>
      <c r="AJ362" s="6"/>
      <c r="AK362" s="6"/>
    </row>
    <row r="363" spans="1:37" ht="12.75" customHeight="1">
      <c r="A363" s="36" t="s">
        <v>127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6"/>
      <c r="AB363" s="6"/>
      <c r="AC363" s="6"/>
      <c r="AD363" s="6"/>
      <c r="AE363" s="6"/>
      <c r="AF363" s="6"/>
      <c r="AG363" s="6"/>
      <c r="AH363" s="6"/>
      <c r="AI363" s="6"/>
      <c r="AJ363" s="6"/>
      <c r="AK363" s="6"/>
    </row>
    <row r="364" spans="1:37" ht="12.75" customHeight="1">
      <c r="A364" s="36" t="s">
        <v>128</v>
      </c>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c r="AA364" s="6"/>
      <c r="AB364" s="6"/>
      <c r="AC364" s="6"/>
      <c r="AD364" s="6"/>
      <c r="AE364" s="6"/>
      <c r="AF364" s="6"/>
      <c r="AG364" s="6"/>
      <c r="AH364" s="6"/>
      <c r="AI364" s="6"/>
      <c r="AJ364" s="6"/>
      <c r="AK364" s="6"/>
    </row>
    <row r="365" spans="1:37" ht="12.75" customHeight="1">
      <c r="A365" s="36" t="s">
        <v>129</v>
      </c>
      <c r="B365" s="51"/>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c r="AA365" s="6"/>
      <c r="AB365" s="6"/>
      <c r="AC365" s="6"/>
      <c r="AD365" s="6"/>
      <c r="AE365" s="6"/>
      <c r="AF365" s="6"/>
      <c r="AG365" s="6"/>
      <c r="AH365" s="6"/>
      <c r="AI365" s="6"/>
      <c r="AJ365" s="6"/>
      <c r="AK365" s="6"/>
    </row>
    <row r="366" spans="1:37" ht="12.75" customHeight="1">
      <c r="A366" s="36" t="s">
        <v>130</v>
      </c>
      <c r="B366" s="20">
        <v>0</v>
      </c>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6"/>
      <c r="AB366" s="6"/>
      <c r="AC366" s="6"/>
      <c r="AD366" s="6"/>
      <c r="AE366" s="6"/>
      <c r="AF366" s="6"/>
      <c r="AG366" s="6"/>
      <c r="AH366" s="6"/>
      <c r="AI366" s="6"/>
      <c r="AJ366" s="6"/>
      <c r="AK366" s="6"/>
    </row>
    <row r="367" spans="1:37" ht="12.75" customHeight="1">
      <c r="A367" s="52" t="s">
        <v>131</v>
      </c>
      <c r="B367" s="53">
        <f>D367+F367+H367+J367+L367+N367+P367+R367+T367+V367+X367+Z367</f>
        <v>0</v>
      </c>
      <c r="C367" s="53"/>
      <c r="D367" s="53">
        <f>D363+D364+D365</f>
        <v>0</v>
      </c>
      <c r="E367" s="53"/>
      <c r="F367" s="53">
        <f>F363+F364+F365</f>
        <v>0</v>
      </c>
      <c r="G367" s="53"/>
      <c r="H367" s="53">
        <f>H363+H364+H365</f>
        <v>0</v>
      </c>
      <c r="I367" s="53"/>
      <c r="J367" s="53">
        <f>J363+J364+J365</f>
        <v>0</v>
      </c>
      <c r="K367" s="53"/>
      <c r="L367" s="53">
        <f>L363+L364+L365</f>
        <v>0</v>
      </c>
      <c r="M367" s="53"/>
      <c r="N367" s="53">
        <f>N363+N364+N365</f>
        <v>0</v>
      </c>
      <c r="O367" s="53"/>
      <c r="P367" s="53">
        <f>P363+P364+P365</f>
        <v>0</v>
      </c>
      <c r="Q367" s="53"/>
      <c r="R367" s="53">
        <f>R363+R364+R365</f>
        <v>0</v>
      </c>
      <c r="S367" s="53"/>
      <c r="T367" s="53">
        <f>T363+T364+T365</f>
        <v>0</v>
      </c>
      <c r="U367" s="53"/>
      <c r="V367" s="53">
        <f>V363+V364+V365</f>
        <v>0</v>
      </c>
      <c r="W367" s="53"/>
      <c r="X367" s="53">
        <f>X363+X364+X365</f>
        <v>0</v>
      </c>
      <c r="Y367" s="53"/>
      <c r="Z367" s="53">
        <f>Z363+Z364+Z365</f>
        <v>0</v>
      </c>
      <c r="AA367" s="6"/>
      <c r="AB367" s="6"/>
      <c r="AC367" s="6"/>
      <c r="AD367" s="6"/>
      <c r="AE367" s="6"/>
      <c r="AF367" s="6"/>
      <c r="AG367" s="6"/>
      <c r="AH367" s="6"/>
      <c r="AI367" s="6"/>
      <c r="AJ367" s="6"/>
      <c r="AK367" s="6"/>
    </row>
    <row r="368" spans="1:37" ht="12.75" customHeight="1">
      <c r="A368" s="45" t="s">
        <v>14</v>
      </c>
      <c r="B368" s="45" t="str">
        <f>'Curent Year CapEx'!A60</f>
        <v>27-46</v>
      </c>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c r="AA368" s="6"/>
      <c r="AB368" s="6"/>
      <c r="AC368" s="6"/>
      <c r="AD368" s="6"/>
      <c r="AE368" s="6"/>
      <c r="AF368" s="6"/>
      <c r="AG368" s="6"/>
      <c r="AH368" s="6"/>
      <c r="AI368" s="6"/>
      <c r="AJ368" s="6"/>
      <c r="AK368" s="6"/>
    </row>
    <row r="369" spans="1:37" ht="12.75" customHeight="1">
      <c r="A369" s="36" t="s">
        <v>125</v>
      </c>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c r="AA369" s="6"/>
      <c r="AB369" s="6"/>
      <c r="AC369" s="6"/>
      <c r="AD369" s="6"/>
      <c r="AE369" s="6"/>
      <c r="AF369" s="6"/>
      <c r="AG369" s="6"/>
      <c r="AH369" s="6"/>
      <c r="AI369" s="6"/>
      <c r="AJ369" s="6"/>
      <c r="AK369" s="6"/>
    </row>
    <row r="370" spans="1:37" ht="12.75" customHeight="1">
      <c r="A370" s="36" t="s">
        <v>126</v>
      </c>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c r="AA370" s="6"/>
      <c r="AB370" s="6"/>
      <c r="AC370" s="6"/>
      <c r="AD370" s="6"/>
      <c r="AE370" s="6"/>
      <c r="AF370" s="6"/>
      <c r="AG370" s="6"/>
      <c r="AH370" s="6"/>
      <c r="AI370" s="6"/>
      <c r="AJ370" s="6"/>
      <c r="AK370" s="6"/>
    </row>
    <row r="371" spans="1:37" ht="12.75" customHeight="1">
      <c r="A371" s="36" t="s">
        <v>127</v>
      </c>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c r="AA371" s="6"/>
      <c r="AB371" s="6"/>
      <c r="AC371" s="6"/>
      <c r="AD371" s="6"/>
      <c r="AE371" s="6"/>
      <c r="AF371" s="6"/>
      <c r="AG371" s="6"/>
      <c r="AH371" s="6"/>
      <c r="AI371" s="6"/>
      <c r="AJ371" s="6"/>
      <c r="AK371" s="6"/>
    </row>
    <row r="372" spans="1:37" ht="12.75" customHeight="1">
      <c r="A372" s="36" t="s">
        <v>128</v>
      </c>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c r="AA372" s="6"/>
      <c r="AB372" s="6"/>
      <c r="AC372" s="6"/>
      <c r="AD372" s="6"/>
      <c r="AE372" s="6"/>
      <c r="AF372" s="6"/>
      <c r="AG372" s="6"/>
      <c r="AH372" s="6"/>
      <c r="AI372" s="6"/>
      <c r="AJ372" s="6"/>
      <c r="AK372" s="6"/>
    </row>
    <row r="373" spans="1:37" ht="12.75" customHeight="1">
      <c r="A373" s="36" t="s">
        <v>129</v>
      </c>
      <c r="B373" s="51"/>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c r="AA373" s="6"/>
      <c r="AB373" s="6"/>
      <c r="AC373" s="6"/>
      <c r="AD373" s="6"/>
      <c r="AE373" s="6"/>
      <c r="AF373" s="6"/>
      <c r="AG373" s="6"/>
      <c r="AH373" s="6"/>
      <c r="AI373" s="6"/>
      <c r="AJ373" s="6"/>
      <c r="AK373" s="6"/>
    </row>
    <row r="374" spans="1:37" ht="12.75" customHeight="1">
      <c r="A374" s="36" t="s">
        <v>130</v>
      </c>
      <c r="B374" s="20">
        <v>0</v>
      </c>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6"/>
      <c r="AB374" s="6"/>
      <c r="AC374" s="6"/>
      <c r="AD374" s="6"/>
      <c r="AE374" s="6"/>
      <c r="AF374" s="6"/>
      <c r="AG374" s="6"/>
      <c r="AH374" s="6"/>
      <c r="AI374" s="6"/>
      <c r="AJ374" s="6"/>
      <c r="AK374" s="6"/>
    </row>
    <row r="375" spans="1:37" ht="12.75" customHeight="1">
      <c r="A375" s="52" t="s">
        <v>131</v>
      </c>
      <c r="B375" s="53">
        <f>D375+F375+H375+J375+L375+N375+P375+R375+T375+V375+X375+Z375</f>
        <v>0</v>
      </c>
      <c r="C375" s="53"/>
      <c r="D375" s="53">
        <f>D371+D372+D373</f>
        <v>0</v>
      </c>
      <c r="E375" s="53"/>
      <c r="F375" s="53">
        <f>F371+F372+F373</f>
        <v>0</v>
      </c>
      <c r="G375" s="53"/>
      <c r="H375" s="53">
        <f>H371+H372+H373</f>
        <v>0</v>
      </c>
      <c r="I375" s="53"/>
      <c r="J375" s="53">
        <f>J371+J372+J373</f>
        <v>0</v>
      </c>
      <c r="K375" s="53"/>
      <c r="L375" s="53">
        <f>L371+L372+L373</f>
        <v>0</v>
      </c>
      <c r="M375" s="53"/>
      <c r="N375" s="53">
        <f>N371+N372+N373</f>
        <v>0</v>
      </c>
      <c r="O375" s="53"/>
      <c r="P375" s="53">
        <f>P371+P372+P373</f>
        <v>0</v>
      </c>
      <c r="Q375" s="53"/>
      <c r="R375" s="53">
        <f>R371+R372+R373</f>
        <v>0</v>
      </c>
      <c r="S375" s="53"/>
      <c r="T375" s="53">
        <f>T371+T372+T373</f>
        <v>0</v>
      </c>
      <c r="U375" s="53"/>
      <c r="V375" s="53">
        <f>V371+V372+V373</f>
        <v>0</v>
      </c>
      <c r="W375" s="53"/>
      <c r="X375" s="53">
        <f>X371+X372+X373</f>
        <v>0</v>
      </c>
      <c r="Y375" s="53"/>
      <c r="Z375" s="53">
        <f>Z371+Z372+Z373</f>
        <v>0</v>
      </c>
      <c r="AA375" s="6"/>
      <c r="AB375" s="6"/>
      <c r="AC375" s="6"/>
      <c r="AD375" s="6"/>
      <c r="AE375" s="6"/>
      <c r="AF375" s="6"/>
      <c r="AG375" s="6"/>
      <c r="AH375" s="6"/>
      <c r="AI375" s="6"/>
      <c r="AJ375" s="6"/>
      <c r="AK375" s="6"/>
    </row>
    <row r="376" spans="1:37" ht="12.75" customHeight="1">
      <c r="A376" s="45" t="s">
        <v>14</v>
      </c>
      <c r="B376" s="45" t="str">
        <f>'Curent Year CapEx'!A61</f>
        <v>27-47</v>
      </c>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c r="AA376" s="6"/>
      <c r="AB376" s="6"/>
      <c r="AC376" s="6"/>
      <c r="AD376" s="6"/>
      <c r="AE376" s="6"/>
      <c r="AF376" s="6"/>
      <c r="AG376" s="6"/>
      <c r="AH376" s="6"/>
      <c r="AI376" s="6"/>
      <c r="AJ376" s="6"/>
      <c r="AK376" s="6"/>
    </row>
    <row r="377" spans="1:37" ht="12.75" customHeight="1">
      <c r="A377" s="36" t="s">
        <v>125</v>
      </c>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c r="AA377" s="6"/>
      <c r="AB377" s="6"/>
      <c r="AC377" s="6"/>
      <c r="AD377" s="6"/>
      <c r="AE377" s="6"/>
      <c r="AF377" s="6"/>
      <c r="AG377" s="6"/>
      <c r="AH377" s="6"/>
      <c r="AI377" s="6"/>
      <c r="AJ377" s="6"/>
      <c r="AK377" s="6"/>
    </row>
    <row r="378" spans="1:37" ht="12.75" customHeight="1">
      <c r="A378" s="36" t="s">
        <v>126</v>
      </c>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c r="AA378" s="6"/>
      <c r="AB378" s="6"/>
      <c r="AC378" s="6"/>
      <c r="AD378" s="6"/>
      <c r="AE378" s="6"/>
      <c r="AF378" s="6"/>
      <c r="AG378" s="6"/>
      <c r="AH378" s="6"/>
      <c r="AI378" s="6"/>
      <c r="AJ378" s="6"/>
      <c r="AK378" s="6"/>
    </row>
    <row r="379" spans="1:37" ht="12.75" customHeight="1">
      <c r="A379" s="36" t="s">
        <v>127</v>
      </c>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c r="AA379" s="6"/>
      <c r="AB379" s="6"/>
      <c r="AC379" s="6"/>
      <c r="AD379" s="6"/>
      <c r="AE379" s="6"/>
      <c r="AF379" s="6"/>
      <c r="AG379" s="6"/>
      <c r="AH379" s="6"/>
      <c r="AI379" s="6"/>
      <c r="AJ379" s="6"/>
      <c r="AK379" s="6"/>
    </row>
    <row r="380" spans="1:37" ht="12.75" customHeight="1">
      <c r="A380" s="36" t="s">
        <v>128</v>
      </c>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c r="AA380" s="6"/>
      <c r="AB380" s="6"/>
      <c r="AC380" s="6"/>
      <c r="AD380" s="6"/>
      <c r="AE380" s="6"/>
      <c r="AF380" s="6"/>
      <c r="AG380" s="6"/>
      <c r="AH380" s="6"/>
      <c r="AI380" s="6"/>
      <c r="AJ380" s="6"/>
      <c r="AK380" s="6"/>
    </row>
    <row r="381" spans="1:37" ht="12.75" customHeight="1">
      <c r="A381" s="36" t="s">
        <v>129</v>
      </c>
      <c r="B381" s="51"/>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c r="AA381" s="6"/>
      <c r="AB381" s="6"/>
      <c r="AC381" s="6"/>
      <c r="AD381" s="6"/>
      <c r="AE381" s="6"/>
      <c r="AF381" s="6"/>
      <c r="AG381" s="6"/>
      <c r="AH381" s="6"/>
      <c r="AI381" s="6"/>
      <c r="AJ381" s="6"/>
      <c r="AK381" s="6"/>
    </row>
    <row r="382" spans="1:37" ht="12.75" customHeight="1">
      <c r="A382" s="36" t="s">
        <v>130</v>
      </c>
      <c r="B382" s="20">
        <v>0</v>
      </c>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6"/>
      <c r="AB382" s="6"/>
      <c r="AC382" s="6"/>
      <c r="AD382" s="6"/>
      <c r="AE382" s="6"/>
      <c r="AF382" s="6"/>
      <c r="AG382" s="6"/>
      <c r="AH382" s="6"/>
      <c r="AI382" s="6"/>
      <c r="AJ382" s="6"/>
      <c r="AK382" s="6"/>
    </row>
    <row r="383" spans="1:37" ht="12.75" customHeight="1">
      <c r="A383" s="52" t="s">
        <v>131</v>
      </c>
      <c r="B383" s="53">
        <f>D383+F383+H383+J383+L383+N383+P383+R383+T383+V383+X383+Z383</f>
        <v>0</v>
      </c>
      <c r="C383" s="53"/>
      <c r="D383" s="53">
        <f>D379+D380+D381</f>
        <v>0</v>
      </c>
      <c r="E383" s="53"/>
      <c r="F383" s="53">
        <f>F379+F380+F381</f>
        <v>0</v>
      </c>
      <c r="G383" s="53"/>
      <c r="H383" s="53">
        <f>H379+H380+H381</f>
        <v>0</v>
      </c>
      <c r="I383" s="53"/>
      <c r="J383" s="53">
        <f>J379+J380+J381</f>
        <v>0</v>
      </c>
      <c r="K383" s="53"/>
      <c r="L383" s="53">
        <f>L379+L380+L381</f>
        <v>0</v>
      </c>
      <c r="M383" s="53"/>
      <c r="N383" s="53">
        <f>N379+N380+N381</f>
        <v>0</v>
      </c>
      <c r="O383" s="53"/>
      <c r="P383" s="53">
        <f>P379+P380+P381</f>
        <v>0</v>
      </c>
      <c r="Q383" s="53"/>
      <c r="R383" s="53">
        <f>R379+R380+R381</f>
        <v>0</v>
      </c>
      <c r="S383" s="53"/>
      <c r="T383" s="53">
        <f>T379+T380+T381</f>
        <v>0</v>
      </c>
      <c r="U383" s="53"/>
      <c r="V383" s="53">
        <f>V379+V380+V381</f>
        <v>0</v>
      </c>
      <c r="W383" s="53"/>
      <c r="X383" s="53">
        <f>X379+X380+X381</f>
        <v>0</v>
      </c>
      <c r="Y383" s="53"/>
      <c r="Z383" s="53">
        <f>Z379+Z380+Z381</f>
        <v>0</v>
      </c>
      <c r="AA383" s="6"/>
      <c r="AB383" s="6"/>
      <c r="AC383" s="6"/>
      <c r="AD383" s="6"/>
      <c r="AE383" s="6"/>
      <c r="AF383" s="6"/>
      <c r="AG383" s="6"/>
      <c r="AH383" s="6"/>
      <c r="AI383" s="6"/>
      <c r="AJ383" s="6"/>
      <c r="AK383" s="6"/>
    </row>
    <row r="384" spans="1:37" ht="12.75" customHeight="1">
      <c r="A384" s="45" t="s">
        <v>14</v>
      </c>
      <c r="B384" s="45" t="str">
        <f>'Curent Year CapEx'!A62</f>
        <v>27-48</v>
      </c>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c r="AA384" s="6"/>
      <c r="AB384" s="6"/>
      <c r="AC384" s="6"/>
      <c r="AD384" s="6"/>
      <c r="AE384" s="6"/>
      <c r="AF384" s="6"/>
      <c r="AG384" s="6"/>
      <c r="AH384" s="6"/>
      <c r="AI384" s="6"/>
      <c r="AJ384" s="6"/>
      <c r="AK384" s="6"/>
    </row>
    <row r="385" spans="1:37" ht="12.75" customHeight="1">
      <c r="A385" s="36" t="s">
        <v>125</v>
      </c>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c r="AA385" s="6"/>
      <c r="AB385" s="6"/>
      <c r="AC385" s="6"/>
      <c r="AD385" s="6"/>
      <c r="AE385" s="6"/>
      <c r="AF385" s="6"/>
      <c r="AG385" s="6"/>
      <c r="AH385" s="6"/>
      <c r="AI385" s="6"/>
      <c r="AJ385" s="6"/>
      <c r="AK385" s="6"/>
    </row>
    <row r="386" spans="1:37" ht="12.75" customHeight="1">
      <c r="A386" s="36" t="s">
        <v>126</v>
      </c>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c r="AA386" s="6"/>
      <c r="AB386" s="6"/>
      <c r="AC386" s="6"/>
      <c r="AD386" s="6"/>
      <c r="AE386" s="6"/>
      <c r="AF386" s="6"/>
      <c r="AG386" s="6"/>
      <c r="AH386" s="6"/>
      <c r="AI386" s="6"/>
      <c r="AJ386" s="6"/>
      <c r="AK386" s="6"/>
    </row>
    <row r="387" spans="1:37" ht="12.75" customHeight="1">
      <c r="A387" s="36" t="s">
        <v>127</v>
      </c>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c r="AA387" s="6"/>
      <c r="AB387" s="6"/>
      <c r="AC387" s="6"/>
      <c r="AD387" s="6"/>
      <c r="AE387" s="6"/>
      <c r="AF387" s="6"/>
      <c r="AG387" s="6"/>
      <c r="AH387" s="6"/>
      <c r="AI387" s="6"/>
      <c r="AJ387" s="6"/>
      <c r="AK387" s="6"/>
    </row>
    <row r="388" spans="1:37" ht="12.75" customHeight="1">
      <c r="A388" s="36" t="s">
        <v>128</v>
      </c>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c r="AA388" s="6"/>
      <c r="AB388" s="6"/>
      <c r="AC388" s="6"/>
      <c r="AD388" s="6"/>
      <c r="AE388" s="6"/>
      <c r="AF388" s="6"/>
      <c r="AG388" s="6"/>
      <c r="AH388" s="6"/>
      <c r="AI388" s="6"/>
      <c r="AJ388" s="6"/>
      <c r="AK388" s="6"/>
    </row>
    <row r="389" spans="1:37" ht="12.75" customHeight="1">
      <c r="A389" s="36" t="s">
        <v>129</v>
      </c>
      <c r="B389" s="51"/>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c r="AA389" s="6"/>
      <c r="AB389" s="6"/>
      <c r="AC389" s="6"/>
      <c r="AD389" s="6"/>
      <c r="AE389" s="6"/>
      <c r="AF389" s="6"/>
      <c r="AG389" s="6"/>
      <c r="AH389" s="6"/>
      <c r="AI389" s="6"/>
      <c r="AJ389" s="6"/>
      <c r="AK389" s="6"/>
    </row>
    <row r="390" spans="1:37" ht="12.75" customHeight="1">
      <c r="A390" s="36" t="s">
        <v>130</v>
      </c>
      <c r="B390" s="20">
        <v>0</v>
      </c>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6"/>
      <c r="AB390" s="6"/>
      <c r="AC390" s="6"/>
      <c r="AD390" s="6"/>
      <c r="AE390" s="6"/>
      <c r="AF390" s="6"/>
      <c r="AG390" s="6"/>
      <c r="AH390" s="6"/>
      <c r="AI390" s="6"/>
      <c r="AJ390" s="6"/>
      <c r="AK390" s="6"/>
    </row>
    <row r="391" spans="1:37" ht="12.75" customHeight="1">
      <c r="A391" s="52" t="s">
        <v>131</v>
      </c>
      <c r="B391" s="53">
        <f>D391+F391+H391+J391+L391+N391+P391+R391+T391+V391+X391+Z391</f>
        <v>0</v>
      </c>
      <c r="C391" s="53"/>
      <c r="D391" s="53">
        <f>D387+D388+D389</f>
        <v>0</v>
      </c>
      <c r="E391" s="53"/>
      <c r="F391" s="53">
        <f>F387+F388+F389</f>
        <v>0</v>
      </c>
      <c r="G391" s="53"/>
      <c r="H391" s="53">
        <f>H387+H388+H389</f>
        <v>0</v>
      </c>
      <c r="I391" s="53"/>
      <c r="J391" s="53">
        <f>J387+J388+J389</f>
        <v>0</v>
      </c>
      <c r="K391" s="53"/>
      <c r="L391" s="53">
        <f>L387+L388+L389</f>
        <v>0</v>
      </c>
      <c r="M391" s="53"/>
      <c r="N391" s="53">
        <f>N387+N388+N389</f>
        <v>0</v>
      </c>
      <c r="O391" s="53"/>
      <c r="P391" s="53">
        <f>P387+P388+P389</f>
        <v>0</v>
      </c>
      <c r="Q391" s="53"/>
      <c r="R391" s="53">
        <f>R387+R388+R389</f>
        <v>0</v>
      </c>
      <c r="S391" s="53"/>
      <c r="T391" s="53">
        <f>T387+T388+T389</f>
        <v>0</v>
      </c>
      <c r="U391" s="53"/>
      <c r="V391" s="53">
        <f>V387+V388+V389</f>
        <v>0</v>
      </c>
      <c r="W391" s="53"/>
      <c r="X391" s="53">
        <f>X387+X388+X389</f>
        <v>0</v>
      </c>
      <c r="Y391" s="53"/>
      <c r="Z391" s="53">
        <f>Z387+Z388+Z389</f>
        <v>0</v>
      </c>
      <c r="AA391" s="6"/>
      <c r="AB391" s="6"/>
      <c r="AC391" s="6"/>
      <c r="AD391" s="6"/>
      <c r="AE391" s="6"/>
      <c r="AF391" s="6"/>
      <c r="AG391" s="6"/>
      <c r="AH391" s="6"/>
      <c r="AI391" s="6"/>
      <c r="AJ391" s="6"/>
      <c r="AK391" s="6"/>
    </row>
    <row r="392" spans="1:37" ht="12.75" customHeight="1">
      <c r="A392" s="45" t="s">
        <v>14</v>
      </c>
      <c r="B392" s="45" t="str">
        <f>'Curent Year CapEx'!A63</f>
        <v>27-49</v>
      </c>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c r="AA392" s="6"/>
      <c r="AB392" s="6"/>
      <c r="AC392" s="6"/>
      <c r="AD392" s="6"/>
      <c r="AE392" s="6"/>
      <c r="AF392" s="6"/>
      <c r="AG392" s="6"/>
      <c r="AH392" s="6"/>
      <c r="AI392" s="6"/>
      <c r="AJ392" s="6"/>
      <c r="AK392" s="6"/>
    </row>
    <row r="393" spans="1:37" ht="12.75" customHeight="1">
      <c r="A393" s="36" t="s">
        <v>125</v>
      </c>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c r="AA393" s="6"/>
      <c r="AB393" s="6"/>
      <c r="AC393" s="6"/>
      <c r="AD393" s="6"/>
      <c r="AE393" s="6"/>
      <c r="AF393" s="6"/>
      <c r="AG393" s="6"/>
      <c r="AH393" s="6"/>
      <c r="AI393" s="6"/>
      <c r="AJ393" s="6"/>
      <c r="AK393" s="6"/>
    </row>
    <row r="394" spans="1:37" ht="12.75" customHeight="1">
      <c r="A394" s="36" t="s">
        <v>126</v>
      </c>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c r="AA394" s="6"/>
      <c r="AB394" s="6"/>
      <c r="AC394" s="6"/>
      <c r="AD394" s="6"/>
      <c r="AE394" s="6"/>
      <c r="AF394" s="6"/>
      <c r="AG394" s="6"/>
      <c r="AH394" s="6"/>
      <c r="AI394" s="6"/>
      <c r="AJ394" s="6"/>
      <c r="AK394" s="6"/>
    </row>
    <row r="395" spans="1:37" ht="12.75" customHeight="1">
      <c r="A395" s="36" t="s">
        <v>127</v>
      </c>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6"/>
      <c r="AB395" s="6"/>
      <c r="AC395" s="6"/>
      <c r="AD395" s="6"/>
      <c r="AE395" s="6"/>
      <c r="AF395" s="6"/>
      <c r="AG395" s="6"/>
      <c r="AH395" s="6"/>
      <c r="AI395" s="6"/>
      <c r="AJ395" s="6"/>
      <c r="AK395" s="6"/>
    </row>
    <row r="396" spans="1:37" ht="12.75" customHeight="1">
      <c r="A396" s="36" t="s">
        <v>128</v>
      </c>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c r="AA396" s="6"/>
      <c r="AB396" s="6"/>
      <c r="AC396" s="6"/>
      <c r="AD396" s="6"/>
      <c r="AE396" s="6"/>
      <c r="AF396" s="6"/>
      <c r="AG396" s="6"/>
      <c r="AH396" s="6"/>
      <c r="AI396" s="6"/>
      <c r="AJ396" s="6"/>
      <c r="AK396" s="6"/>
    </row>
    <row r="397" spans="1:37" ht="12.75" customHeight="1">
      <c r="A397" s="36" t="s">
        <v>129</v>
      </c>
      <c r="B397" s="51"/>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c r="AA397" s="6"/>
      <c r="AB397" s="6"/>
      <c r="AC397" s="6"/>
      <c r="AD397" s="6"/>
      <c r="AE397" s="6"/>
      <c r="AF397" s="6"/>
      <c r="AG397" s="6"/>
      <c r="AH397" s="6"/>
      <c r="AI397" s="6"/>
      <c r="AJ397" s="6"/>
      <c r="AK397" s="6"/>
    </row>
    <row r="398" spans="1:37" ht="12.75" customHeight="1">
      <c r="A398" s="36" t="s">
        <v>130</v>
      </c>
      <c r="B398" s="20">
        <v>0</v>
      </c>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6"/>
      <c r="AB398" s="6"/>
      <c r="AC398" s="6"/>
      <c r="AD398" s="6"/>
      <c r="AE398" s="6"/>
      <c r="AF398" s="6"/>
      <c r="AG398" s="6"/>
      <c r="AH398" s="6"/>
      <c r="AI398" s="6"/>
      <c r="AJ398" s="6"/>
      <c r="AK398" s="6"/>
    </row>
    <row r="399" spans="1:37" ht="12.75" customHeight="1">
      <c r="A399" s="52" t="s">
        <v>131</v>
      </c>
      <c r="B399" s="53">
        <f>D399+F399+H399+J399+L399+N399+P399+R399+T399+V399+X399+Z399</f>
        <v>0</v>
      </c>
      <c r="C399" s="53"/>
      <c r="D399" s="53">
        <f>D395+D396+D397</f>
        <v>0</v>
      </c>
      <c r="E399" s="53"/>
      <c r="F399" s="53">
        <f>F395+F396+F397</f>
        <v>0</v>
      </c>
      <c r="G399" s="53"/>
      <c r="H399" s="53">
        <f>H395+H396+H397</f>
        <v>0</v>
      </c>
      <c r="I399" s="53"/>
      <c r="J399" s="53">
        <f>J395+J396+J397</f>
        <v>0</v>
      </c>
      <c r="K399" s="53"/>
      <c r="L399" s="53">
        <f>L395+L396+L397</f>
        <v>0</v>
      </c>
      <c r="M399" s="53"/>
      <c r="N399" s="53">
        <f>N395+N396+N397</f>
        <v>0</v>
      </c>
      <c r="O399" s="53"/>
      <c r="P399" s="53">
        <f>P395+P396+P397</f>
        <v>0</v>
      </c>
      <c r="Q399" s="53"/>
      <c r="R399" s="53">
        <f>R395+R396+R397</f>
        <v>0</v>
      </c>
      <c r="S399" s="53"/>
      <c r="T399" s="53">
        <f>T395+T396+T397</f>
        <v>0</v>
      </c>
      <c r="U399" s="53"/>
      <c r="V399" s="53">
        <f>V395+V396+V397</f>
        <v>0</v>
      </c>
      <c r="W399" s="53"/>
      <c r="X399" s="53">
        <f>X395+X396+X397</f>
        <v>0</v>
      </c>
      <c r="Y399" s="53"/>
      <c r="Z399" s="53">
        <f>Z395+Z396+Z397</f>
        <v>0</v>
      </c>
      <c r="AA399" s="6"/>
      <c r="AB399" s="6"/>
      <c r="AC399" s="6"/>
      <c r="AD399" s="6"/>
      <c r="AE399" s="6"/>
      <c r="AF399" s="6"/>
      <c r="AG399" s="6"/>
      <c r="AH399" s="6"/>
      <c r="AI399" s="6"/>
      <c r="AJ399" s="6"/>
      <c r="AK399" s="6"/>
    </row>
    <row r="400" spans="1:37" ht="12.75" customHeight="1">
      <c r="A400" s="45" t="s">
        <v>14</v>
      </c>
      <c r="B400" s="45" t="str">
        <f>'Curent Year CapEx'!A64</f>
        <v>27-50</v>
      </c>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c r="AA400" s="6"/>
      <c r="AB400" s="6"/>
      <c r="AC400" s="6"/>
      <c r="AD400" s="6"/>
      <c r="AE400" s="6"/>
      <c r="AF400" s="6"/>
      <c r="AG400" s="6"/>
      <c r="AH400" s="6"/>
      <c r="AI400" s="6"/>
      <c r="AJ400" s="6"/>
      <c r="AK400" s="6"/>
    </row>
    <row r="401" spans="1:37" ht="12.75" customHeight="1">
      <c r="A401" s="36" t="s">
        <v>125</v>
      </c>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c r="AA401" s="6"/>
      <c r="AB401" s="6"/>
      <c r="AC401" s="6"/>
      <c r="AD401" s="6"/>
      <c r="AE401" s="6"/>
      <c r="AF401" s="6"/>
      <c r="AG401" s="6"/>
      <c r="AH401" s="6"/>
      <c r="AI401" s="6"/>
      <c r="AJ401" s="6"/>
      <c r="AK401" s="6"/>
    </row>
    <row r="402" spans="1:37" ht="12.75" customHeight="1">
      <c r="A402" s="36" t="s">
        <v>126</v>
      </c>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c r="AA402" s="6"/>
      <c r="AB402" s="6"/>
      <c r="AC402" s="6"/>
      <c r="AD402" s="6"/>
      <c r="AE402" s="6"/>
      <c r="AF402" s="6"/>
      <c r="AG402" s="6"/>
      <c r="AH402" s="6"/>
      <c r="AI402" s="6"/>
      <c r="AJ402" s="6"/>
      <c r="AK402" s="6"/>
    </row>
    <row r="403" spans="1:37" ht="12.75" customHeight="1">
      <c r="A403" s="36" t="s">
        <v>127</v>
      </c>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c r="AA403" s="6"/>
      <c r="AB403" s="6"/>
      <c r="AC403" s="6"/>
      <c r="AD403" s="6"/>
      <c r="AE403" s="6"/>
      <c r="AF403" s="6"/>
      <c r="AG403" s="6"/>
      <c r="AH403" s="6"/>
      <c r="AI403" s="6"/>
      <c r="AJ403" s="6"/>
      <c r="AK403" s="6"/>
    </row>
    <row r="404" spans="1:37" ht="12.75" customHeight="1">
      <c r="A404" s="36" t="s">
        <v>128</v>
      </c>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6"/>
      <c r="AB404" s="6"/>
      <c r="AC404" s="6"/>
      <c r="AD404" s="6"/>
      <c r="AE404" s="6"/>
      <c r="AF404" s="6"/>
      <c r="AG404" s="6"/>
      <c r="AH404" s="6"/>
      <c r="AI404" s="6"/>
      <c r="AJ404" s="6"/>
      <c r="AK404" s="6"/>
    </row>
    <row r="405" spans="1:37" ht="12.75" customHeight="1">
      <c r="A405" s="36" t="s">
        <v>129</v>
      </c>
      <c r="B405" s="51"/>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c r="AA405" s="6"/>
      <c r="AB405" s="6"/>
      <c r="AC405" s="6"/>
      <c r="AD405" s="6"/>
      <c r="AE405" s="6"/>
      <c r="AF405" s="6"/>
      <c r="AG405" s="6"/>
      <c r="AH405" s="6"/>
      <c r="AI405" s="6"/>
      <c r="AJ405" s="6"/>
      <c r="AK405" s="6"/>
    </row>
    <row r="406" spans="1:37" ht="12.75" customHeight="1">
      <c r="A406" s="36" t="s">
        <v>130</v>
      </c>
      <c r="B406" s="20">
        <v>0</v>
      </c>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6"/>
      <c r="AB406" s="6"/>
      <c r="AC406" s="6"/>
      <c r="AD406" s="6"/>
      <c r="AE406" s="6"/>
      <c r="AF406" s="6"/>
      <c r="AG406" s="6"/>
      <c r="AH406" s="6"/>
      <c r="AI406" s="6"/>
      <c r="AJ406" s="6"/>
      <c r="AK406" s="6"/>
    </row>
    <row r="407" spans="1:37" ht="12.75" customHeight="1">
      <c r="A407" s="52" t="s">
        <v>131</v>
      </c>
      <c r="B407" s="53">
        <f>D407+F407+H407+J407+L407+N407+P407+R407+T407+V407+X407+Z407</f>
        <v>0</v>
      </c>
      <c r="C407" s="53"/>
      <c r="D407" s="53">
        <f>D403+D404+D405</f>
        <v>0</v>
      </c>
      <c r="E407" s="53"/>
      <c r="F407" s="53">
        <f>F403+F404+F405</f>
        <v>0</v>
      </c>
      <c r="G407" s="53"/>
      <c r="H407" s="53">
        <f>H403+H404+H405</f>
        <v>0</v>
      </c>
      <c r="I407" s="53"/>
      <c r="J407" s="53">
        <f>J403+J404+J405</f>
        <v>0</v>
      </c>
      <c r="K407" s="53"/>
      <c r="L407" s="53">
        <f>L403+L404+L405</f>
        <v>0</v>
      </c>
      <c r="M407" s="53"/>
      <c r="N407" s="53">
        <f>N403+N404+N405</f>
        <v>0</v>
      </c>
      <c r="O407" s="53"/>
      <c r="P407" s="53">
        <f>P403+P404+P405</f>
        <v>0</v>
      </c>
      <c r="Q407" s="53"/>
      <c r="R407" s="53">
        <f>R403+R404+R405</f>
        <v>0</v>
      </c>
      <c r="S407" s="53"/>
      <c r="T407" s="53">
        <f>T403+T404+T405</f>
        <v>0</v>
      </c>
      <c r="U407" s="53"/>
      <c r="V407" s="53">
        <f>V403+V404+V405</f>
        <v>0</v>
      </c>
      <c r="W407" s="53"/>
      <c r="X407" s="53">
        <f>X403+X404+X405</f>
        <v>0</v>
      </c>
      <c r="Y407" s="53"/>
      <c r="Z407" s="53">
        <f>Z403+Z404+Z405</f>
        <v>0</v>
      </c>
      <c r="AA407" s="6"/>
      <c r="AB407" s="6"/>
      <c r="AC407" s="6"/>
      <c r="AD407" s="6"/>
      <c r="AE407" s="6"/>
      <c r="AF407" s="6"/>
      <c r="AG407" s="6"/>
      <c r="AH407" s="6"/>
      <c r="AI407" s="6"/>
      <c r="AJ407" s="6"/>
      <c r="AK407" s="6"/>
    </row>
    <row r="408" spans="1:37" ht="12.75" customHeight="1">
      <c r="A408" s="45" t="s">
        <v>14</v>
      </c>
      <c r="B408" s="45" t="str">
        <f>'Curent Year CapEx'!A65</f>
        <v>27-51</v>
      </c>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c r="AA408" s="6"/>
      <c r="AB408" s="6"/>
      <c r="AC408" s="6"/>
      <c r="AD408" s="6"/>
      <c r="AE408" s="6"/>
      <c r="AF408" s="6"/>
      <c r="AG408" s="6"/>
      <c r="AH408" s="6"/>
      <c r="AI408" s="6"/>
      <c r="AJ408" s="6"/>
      <c r="AK408" s="6"/>
    </row>
    <row r="409" spans="1:37" ht="12.75" customHeight="1">
      <c r="A409" s="36" t="s">
        <v>125</v>
      </c>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c r="AA409" s="6"/>
      <c r="AB409" s="6"/>
      <c r="AC409" s="6"/>
      <c r="AD409" s="6"/>
      <c r="AE409" s="6"/>
      <c r="AF409" s="6"/>
      <c r="AG409" s="6"/>
      <c r="AH409" s="6"/>
      <c r="AI409" s="6"/>
      <c r="AJ409" s="6"/>
      <c r="AK409" s="6"/>
    </row>
    <row r="410" spans="1:37" ht="12.75" customHeight="1">
      <c r="A410" s="36" t="s">
        <v>126</v>
      </c>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c r="AA410" s="6"/>
      <c r="AB410" s="6"/>
      <c r="AC410" s="6"/>
      <c r="AD410" s="6"/>
      <c r="AE410" s="6"/>
      <c r="AF410" s="6"/>
      <c r="AG410" s="6"/>
      <c r="AH410" s="6"/>
      <c r="AI410" s="6"/>
      <c r="AJ410" s="6"/>
      <c r="AK410" s="6"/>
    </row>
    <row r="411" spans="1:37" ht="12.75" customHeight="1">
      <c r="A411" s="36" t="s">
        <v>127</v>
      </c>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c r="AA411" s="6"/>
      <c r="AB411" s="6"/>
      <c r="AC411" s="6"/>
      <c r="AD411" s="6"/>
      <c r="AE411" s="6"/>
      <c r="AF411" s="6"/>
      <c r="AG411" s="6"/>
      <c r="AH411" s="6"/>
      <c r="AI411" s="6"/>
      <c r="AJ411" s="6"/>
      <c r="AK411" s="6"/>
    </row>
    <row r="412" spans="1:37" ht="12.75" customHeight="1">
      <c r="A412" s="36" t="s">
        <v>128</v>
      </c>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c r="AA412" s="6"/>
      <c r="AB412" s="6"/>
      <c r="AC412" s="6"/>
      <c r="AD412" s="6"/>
      <c r="AE412" s="6"/>
      <c r="AF412" s="6"/>
      <c r="AG412" s="6"/>
      <c r="AH412" s="6"/>
      <c r="AI412" s="6"/>
      <c r="AJ412" s="6"/>
      <c r="AK412" s="6"/>
    </row>
    <row r="413" spans="1:37" ht="12.75" customHeight="1">
      <c r="A413" s="36" t="s">
        <v>129</v>
      </c>
      <c r="B413" s="51"/>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c r="AA413" s="6"/>
      <c r="AB413" s="6"/>
      <c r="AC413" s="6"/>
      <c r="AD413" s="6"/>
      <c r="AE413" s="6"/>
      <c r="AF413" s="6"/>
      <c r="AG413" s="6"/>
      <c r="AH413" s="6"/>
      <c r="AI413" s="6"/>
      <c r="AJ413" s="6"/>
      <c r="AK413" s="6"/>
    </row>
    <row r="414" spans="1:37" ht="12.75" customHeight="1">
      <c r="A414" s="36" t="s">
        <v>130</v>
      </c>
      <c r="B414" s="20">
        <v>0</v>
      </c>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6"/>
      <c r="AB414" s="6"/>
      <c r="AC414" s="6"/>
      <c r="AD414" s="6"/>
      <c r="AE414" s="6"/>
      <c r="AF414" s="6"/>
      <c r="AG414" s="6"/>
      <c r="AH414" s="6"/>
      <c r="AI414" s="6"/>
      <c r="AJ414" s="6"/>
      <c r="AK414" s="6"/>
    </row>
    <row r="415" spans="1:37" ht="12.75" customHeight="1">
      <c r="A415" s="52" t="s">
        <v>131</v>
      </c>
      <c r="B415" s="53">
        <f>D415+F415+H415+J415+L415+N415+P415+R415+T415+V415+X415+Z415</f>
        <v>0</v>
      </c>
      <c r="C415" s="53"/>
      <c r="D415" s="53">
        <f>D411+D412+D413</f>
        <v>0</v>
      </c>
      <c r="E415" s="53"/>
      <c r="F415" s="53">
        <f>F411+F412+F413</f>
        <v>0</v>
      </c>
      <c r="G415" s="53"/>
      <c r="H415" s="53">
        <f>H411+H412+H413</f>
        <v>0</v>
      </c>
      <c r="I415" s="53"/>
      <c r="J415" s="53">
        <f>J411+J412+J413</f>
        <v>0</v>
      </c>
      <c r="K415" s="53"/>
      <c r="L415" s="53">
        <f>L411+L412+L413</f>
        <v>0</v>
      </c>
      <c r="M415" s="53"/>
      <c r="N415" s="53">
        <f>N411+N412+N413</f>
        <v>0</v>
      </c>
      <c r="O415" s="53"/>
      <c r="P415" s="53">
        <f>P411+P412+P413</f>
        <v>0</v>
      </c>
      <c r="Q415" s="53"/>
      <c r="R415" s="53">
        <f>R411+R412+R413</f>
        <v>0</v>
      </c>
      <c r="S415" s="53"/>
      <c r="T415" s="53">
        <f>T411+T412+T413</f>
        <v>0</v>
      </c>
      <c r="U415" s="53"/>
      <c r="V415" s="53">
        <f>V411+V412+V413</f>
        <v>0</v>
      </c>
      <c r="W415" s="53"/>
      <c r="X415" s="53">
        <f>X411+X412+X413</f>
        <v>0</v>
      </c>
      <c r="Y415" s="53"/>
      <c r="Z415" s="53">
        <f>Z411+Z412+Z413</f>
        <v>0</v>
      </c>
      <c r="AA415" s="6"/>
      <c r="AB415" s="6"/>
      <c r="AC415" s="6"/>
      <c r="AD415" s="6"/>
      <c r="AE415" s="6"/>
      <c r="AF415" s="6"/>
      <c r="AG415" s="6"/>
      <c r="AH415" s="6"/>
      <c r="AI415" s="6"/>
      <c r="AJ415" s="6"/>
      <c r="AK415" s="6"/>
    </row>
    <row r="416" spans="1:37" ht="12.75" customHeight="1">
      <c r="A416" s="45" t="s">
        <v>14</v>
      </c>
      <c r="B416" s="45" t="str">
        <f>'Curent Year CapEx'!A66</f>
        <v>27-52</v>
      </c>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c r="AA416" s="6"/>
      <c r="AB416" s="6"/>
      <c r="AC416" s="6"/>
      <c r="AD416" s="6"/>
      <c r="AE416" s="6"/>
      <c r="AF416" s="6"/>
      <c r="AG416" s="6"/>
      <c r="AH416" s="6"/>
      <c r="AI416" s="6"/>
      <c r="AJ416" s="6"/>
      <c r="AK416" s="6"/>
    </row>
    <row r="417" spans="1:37" ht="12.75" customHeight="1">
      <c r="A417" s="36" t="s">
        <v>125</v>
      </c>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c r="AA417" s="6"/>
      <c r="AB417" s="6"/>
      <c r="AC417" s="6"/>
      <c r="AD417" s="6"/>
      <c r="AE417" s="6"/>
      <c r="AF417" s="6"/>
      <c r="AG417" s="6"/>
      <c r="AH417" s="6"/>
      <c r="AI417" s="6"/>
      <c r="AJ417" s="6"/>
      <c r="AK417" s="6"/>
    </row>
    <row r="418" spans="1:37" ht="12.75" customHeight="1">
      <c r="A418" s="36" t="s">
        <v>126</v>
      </c>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c r="AA418" s="6"/>
      <c r="AB418" s="6"/>
      <c r="AC418" s="6"/>
      <c r="AD418" s="6"/>
      <c r="AE418" s="6"/>
      <c r="AF418" s="6"/>
      <c r="AG418" s="6"/>
      <c r="AH418" s="6"/>
      <c r="AI418" s="6"/>
      <c r="AJ418" s="6"/>
      <c r="AK418" s="6"/>
    </row>
    <row r="419" spans="1:37" ht="12.75" customHeight="1">
      <c r="A419" s="36" t="s">
        <v>127</v>
      </c>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c r="AA419" s="6"/>
      <c r="AB419" s="6"/>
      <c r="AC419" s="6"/>
      <c r="AD419" s="6"/>
      <c r="AE419" s="6"/>
      <c r="AF419" s="6"/>
      <c r="AG419" s="6"/>
      <c r="AH419" s="6"/>
      <c r="AI419" s="6"/>
      <c r="AJ419" s="6"/>
      <c r="AK419" s="6"/>
    </row>
    <row r="420" spans="1:37" ht="12.75" customHeight="1">
      <c r="A420" s="36" t="s">
        <v>128</v>
      </c>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c r="AA420" s="6"/>
      <c r="AB420" s="6"/>
      <c r="AC420" s="6"/>
      <c r="AD420" s="6"/>
      <c r="AE420" s="6"/>
      <c r="AF420" s="6"/>
      <c r="AG420" s="6"/>
      <c r="AH420" s="6"/>
      <c r="AI420" s="6"/>
      <c r="AJ420" s="6"/>
      <c r="AK420" s="6"/>
    </row>
    <row r="421" spans="1:37" ht="12.75" customHeight="1">
      <c r="A421" s="36" t="s">
        <v>129</v>
      </c>
      <c r="B421" s="51"/>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c r="AA421" s="6"/>
      <c r="AB421" s="6"/>
      <c r="AC421" s="6"/>
      <c r="AD421" s="6"/>
      <c r="AE421" s="6"/>
      <c r="AF421" s="6"/>
      <c r="AG421" s="6"/>
      <c r="AH421" s="6"/>
      <c r="AI421" s="6"/>
      <c r="AJ421" s="6"/>
      <c r="AK421" s="6"/>
    </row>
    <row r="422" spans="1:37" ht="12.75" customHeight="1">
      <c r="A422" s="36" t="s">
        <v>130</v>
      </c>
      <c r="B422" s="20">
        <v>0</v>
      </c>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6"/>
      <c r="AB422" s="6"/>
      <c r="AC422" s="6"/>
      <c r="AD422" s="6"/>
      <c r="AE422" s="6"/>
      <c r="AF422" s="6"/>
      <c r="AG422" s="6"/>
      <c r="AH422" s="6"/>
      <c r="AI422" s="6"/>
      <c r="AJ422" s="6"/>
      <c r="AK422" s="6"/>
    </row>
    <row r="423" spans="1:37" ht="12.75" customHeight="1">
      <c r="A423" s="52" t="s">
        <v>131</v>
      </c>
      <c r="B423" s="53">
        <f>D423+F423+H423+J423+L423+N423+P423+R423+T423+V423+X423+Z423</f>
        <v>0</v>
      </c>
      <c r="C423" s="53"/>
      <c r="D423" s="53">
        <f>D419+D420+D421</f>
        <v>0</v>
      </c>
      <c r="E423" s="53"/>
      <c r="F423" s="53">
        <f>F419+F420+F421</f>
        <v>0</v>
      </c>
      <c r="G423" s="53"/>
      <c r="H423" s="53">
        <f>H419+H420+H421</f>
        <v>0</v>
      </c>
      <c r="I423" s="53"/>
      <c r="J423" s="53">
        <f>J419+J420+J421</f>
        <v>0</v>
      </c>
      <c r="K423" s="53"/>
      <c r="L423" s="53">
        <f>L419+L420+L421</f>
        <v>0</v>
      </c>
      <c r="M423" s="53"/>
      <c r="N423" s="53">
        <f>N419+N420+N421</f>
        <v>0</v>
      </c>
      <c r="O423" s="53"/>
      <c r="P423" s="53">
        <f>P419+P420+P421</f>
        <v>0</v>
      </c>
      <c r="Q423" s="53"/>
      <c r="R423" s="53">
        <f>R419+R420+R421</f>
        <v>0</v>
      </c>
      <c r="S423" s="53"/>
      <c r="T423" s="53">
        <f>T419+T420+T421</f>
        <v>0</v>
      </c>
      <c r="U423" s="53"/>
      <c r="V423" s="53">
        <f>V419+V420+V421</f>
        <v>0</v>
      </c>
      <c r="W423" s="53"/>
      <c r="X423" s="53">
        <f>X419+X420+X421</f>
        <v>0</v>
      </c>
      <c r="Y423" s="53"/>
      <c r="Z423" s="53">
        <f>Z419+Z420+Z421</f>
        <v>0</v>
      </c>
      <c r="AA423" s="6"/>
      <c r="AB423" s="6"/>
      <c r="AC423" s="6"/>
      <c r="AD423" s="6"/>
      <c r="AE423" s="6"/>
      <c r="AF423" s="6"/>
      <c r="AG423" s="6"/>
      <c r="AH423" s="6"/>
      <c r="AI423" s="6"/>
      <c r="AJ423" s="6"/>
      <c r="AK423" s="6"/>
    </row>
    <row r="424" spans="1:37" ht="12.75" customHeight="1">
      <c r="A424" s="45" t="s">
        <v>14</v>
      </c>
      <c r="B424" s="45" t="str">
        <f>'Curent Year CapEx'!A67</f>
        <v>27-53</v>
      </c>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6"/>
      <c r="AB424" s="6"/>
      <c r="AC424" s="6"/>
      <c r="AD424" s="6"/>
      <c r="AE424" s="6"/>
      <c r="AF424" s="6"/>
      <c r="AG424" s="6"/>
      <c r="AH424" s="6"/>
      <c r="AI424" s="6"/>
      <c r="AJ424" s="6"/>
      <c r="AK424" s="6"/>
    </row>
    <row r="425" spans="1:37" ht="12.75" customHeight="1">
      <c r="A425" s="36" t="s">
        <v>125</v>
      </c>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c r="AA425" s="6"/>
      <c r="AB425" s="6"/>
      <c r="AC425" s="6"/>
      <c r="AD425" s="6"/>
      <c r="AE425" s="6"/>
      <c r="AF425" s="6"/>
      <c r="AG425" s="6"/>
      <c r="AH425" s="6"/>
      <c r="AI425" s="6"/>
      <c r="AJ425" s="6"/>
      <c r="AK425" s="6"/>
    </row>
    <row r="426" spans="1:37" ht="12.75" customHeight="1">
      <c r="A426" s="36" t="s">
        <v>126</v>
      </c>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c r="AA426" s="6"/>
      <c r="AB426" s="6"/>
      <c r="AC426" s="6"/>
      <c r="AD426" s="6"/>
      <c r="AE426" s="6"/>
      <c r="AF426" s="6"/>
      <c r="AG426" s="6"/>
      <c r="AH426" s="6"/>
      <c r="AI426" s="6"/>
      <c r="AJ426" s="6"/>
      <c r="AK426" s="6"/>
    </row>
    <row r="427" spans="1:37" ht="12.75" customHeight="1">
      <c r="A427" s="36" t="s">
        <v>127</v>
      </c>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c r="AA427" s="6"/>
      <c r="AB427" s="6"/>
      <c r="AC427" s="6"/>
      <c r="AD427" s="6"/>
      <c r="AE427" s="6"/>
      <c r="AF427" s="6"/>
      <c r="AG427" s="6"/>
      <c r="AH427" s="6"/>
      <c r="AI427" s="6"/>
      <c r="AJ427" s="6"/>
      <c r="AK427" s="6"/>
    </row>
    <row r="428" spans="1:37" ht="12.75" customHeight="1">
      <c r="A428" s="36" t="s">
        <v>128</v>
      </c>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c r="AA428" s="6"/>
      <c r="AB428" s="6"/>
      <c r="AC428" s="6"/>
      <c r="AD428" s="6"/>
      <c r="AE428" s="6"/>
      <c r="AF428" s="6"/>
      <c r="AG428" s="6"/>
      <c r="AH428" s="6"/>
      <c r="AI428" s="6"/>
      <c r="AJ428" s="6"/>
      <c r="AK428" s="6"/>
    </row>
    <row r="429" spans="1:37" ht="12.75" customHeight="1">
      <c r="A429" s="36" t="s">
        <v>129</v>
      </c>
      <c r="B429" s="51"/>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c r="AA429" s="6"/>
      <c r="AB429" s="6"/>
      <c r="AC429" s="6"/>
      <c r="AD429" s="6"/>
      <c r="AE429" s="6"/>
      <c r="AF429" s="6"/>
      <c r="AG429" s="6"/>
      <c r="AH429" s="6"/>
      <c r="AI429" s="6"/>
      <c r="AJ429" s="6"/>
      <c r="AK429" s="6"/>
    </row>
    <row r="430" spans="1:37" ht="12.75" customHeight="1">
      <c r="A430" s="36" t="s">
        <v>130</v>
      </c>
      <c r="B430" s="20">
        <v>0</v>
      </c>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6"/>
      <c r="AB430" s="6"/>
      <c r="AC430" s="6"/>
      <c r="AD430" s="6"/>
      <c r="AE430" s="6"/>
      <c r="AF430" s="6"/>
      <c r="AG430" s="6"/>
      <c r="AH430" s="6"/>
      <c r="AI430" s="6"/>
      <c r="AJ430" s="6"/>
      <c r="AK430" s="6"/>
    </row>
    <row r="431" spans="1:37" ht="12.75" customHeight="1">
      <c r="A431" s="52" t="s">
        <v>131</v>
      </c>
      <c r="B431" s="53">
        <f>D431+F431+H431+J431+L431+N431+P431+R431+T431+V431+X431+Z431</f>
        <v>0</v>
      </c>
      <c r="C431" s="53"/>
      <c r="D431" s="53">
        <f>D427+D428+D429</f>
        <v>0</v>
      </c>
      <c r="E431" s="53"/>
      <c r="F431" s="53">
        <f>F427+F428+F429</f>
        <v>0</v>
      </c>
      <c r="G431" s="53"/>
      <c r="H431" s="53">
        <f>H427+H428+H429</f>
        <v>0</v>
      </c>
      <c r="I431" s="53"/>
      <c r="J431" s="53">
        <f>J427+J428+J429</f>
        <v>0</v>
      </c>
      <c r="K431" s="53"/>
      <c r="L431" s="53">
        <f>L427+L428+L429</f>
        <v>0</v>
      </c>
      <c r="M431" s="53"/>
      <c r="N431" s="53">
        <f>N427+N428+N429</f>
        <v>0</v>
      </c>
      <c r="O431" s="53"/>
      <c r="P431" s="53">
        <f>P427+P428+P429</f>
        <v>0</v>
      </c>
      <c r="Q431" s="53"/>
      <c r="R431" s="53">
        <f>R427+R428+R429</f>
        <v>0</v>
      </c>
      <c r="S431" s="53"/>
      <c r="T431" s="53">
        <f>T427+T428+T429</f>
        <v>0</v>
      </c>
      <c r="U431" s="53"/>
      <c r="V431" s="53">
        <f>V427+V428+V429</f>
        <v>0</v>
      </c>
      <c r="W431" s="53"/>
      <c r="X431" s="53">
        <f>X427+X428+X429</f>
        <v>0</v>
      </c>
      <c r="Y431" s="53"/>
      <c r="Z431" s="53">
        <f>Z427+Z428+Z429</f>
        <v>0</v>
      </c>
      <c r="AA431" s="6"/>
      <c r="AB431" s="6"/>
      <c r="AC431" s="6"/>
      <c r="AD431" s="6"/>
      <c r="AE431" s="6"/>
      <c r="AF431" s="6"/>
      <c r="AG431" s="6"/>
      <c r="AH431" s="6"/>
      <c r="AI431" s="6"/>
      <c r="AJ431" s="6"/>
      <c r="AK431" s="6"/>
    </row>
    <row r="432" spans="1:37" ht="12.75" customHeight="1">
      <c r="A432" s="45" t="s">
        <v>14</v>
      </c>
      <c r="B432" s="45" t="str">
        <f>'Curent Year CapEx'!A68</f>
        <v>27-54</v>
      </c>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c r="AA432" s="6"/>
      <c r="AB432" s="6"/>
      <c r="AC432" s="6"/>
      <c r="AD432" s="6"/>
      <c r="AE432" s="6"/>
      <c r="AF432" s="6"/>
      <c r="AG432" s="6"/>
      <c r="AH432" s="6"/>
      <c r="AI432" s="6"/>
      <c r="AJ432" s="6"/>
      <c r="AK432" s="6"/>
    </row>
    <row r="433" spans="1:37" ht="12.75" customHeight="1">
      <c r="A433" s="36" t="s">
        <v>125</v>
      </c>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c r="AA433" s="6"/>
      <c r="AB433" s="6"/>
      <c r="AC433" s="6"/>
      <c r="AD433" s="6"/>
      <c r="AE433" s="6"/>
      <c r="AF433" s="6"/>
      <c r="AG433" s="6"/>
      <c r="AH433" s="6"/>
      <c r="AI433" s="6"/>
      <c r="AJ433" s="6"/>
      <c r="AK433" s="6"/>
    </row>
    <row r="434" spans="1:37" ht="12.75" customHeight="1">
      <c r="A434" s="36" t="s">
        <v>126</v>
      </c>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c r="AA434" s="6"/>
      <c r="AB434" s="6"/>
      <c r="AC434" s="6"/>
      <c r="AD434" s="6"/>
      <c r="AE434" s="6"/>
      <c r="AF434" s="6"/>
      <c r="AG434" s="6"/>
      <c r="AH434" s="6"/>
      <c r="AI434" s="6"/>
      <c r="AJ434" s="6"/>
      <c r="AK434" s="6"/>
    </row>
    <row r="435" spans="1:37" ht="12.75" customHeight="1">
      <c r="A435" s="36" t="s">
        <v>127</v>
      </c>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c r="AA435" s="6"/>
      <c r="AB435" s="6"/>
      <c r="AC435" s="6"/>
      <c r="AD435" s="6"/>
      <c r="AE435" s="6"/>
      <c r="AF435" s="6"/>
      <c r="AG435" s="6"/>
      <c r="AH435" s="6"/>
      <c r="AI435" s="6"/>
      <c r="AJ435" s="6"/>
      <c r="AK435" s="6"/>
    </row>
    <row r="436" spans="1:37" ht="12.75" customHeight="1">
      <c r="A436" s="36" t="s">
        <v>128</v>
      </c>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c r="AA436" s="6"/>
      <c r="AB436" s="6"/>
      <c r="AC436" s="6"/>
      <c r="AD436" s="6"/>
      <c r="AE436" s="6"/>
      <c r="AF436" s="6"/>
      <c r="AG436" s="6"/>
      <c r="AH436" s="6"/>
      <c r="AI436" s="6"/>
      <c r="AJ436" s="6"/>
      <c r="AK436" s="6"/>
    </row>
    <row r="437" spans="1:37" ht="12.75" customHeight="1">
      <c r="A437" s="36" t="s">
        <v>129</v>
      </c>
      <c r="B437" s="51"/>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c r="AA437" s="6"/>
      <c r="AB437" s="6"/>
      <c r="AC437" s="6"/>
      <c r="AD437" s="6"/>
      <c r="AE437" s="6"/>
      <c r="AF437" s="6"/>
      <c r="AG437" s="6"/>
      <c r="AH437" s="6"/>
      <c r="AI437" s="6"/>
      <c r="AJ437" s="6"/>
      <c r="AK437" s="6"/>
    </row>
    <row r="438" spans="1:37" ht="12.75" customHeight="1">
      <c r="A438" s="36" t="s">
        <v>130</v>
      </c>
      <c r="B438" s="20">
        <v>0</v>
      </c>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6"/>
      <c r="AB438" s="6"/>
      <c r="AC438" s="6"/>
      <c r="AD438" s="6"/>
      <c r="AE438" s="6"/>
      <c r="AF438" s="6"/>
      <c r="AG438" s="6"/>
      <c r="AH438" s="6"/>
      <c r="AI438" s="6"/>
      <c r="AJ438" s="6"/>
      <c r="AK438" s="6"/>
    </row>
    <row r="439" spans="1:37" ht="12.75" customHeight="1">
      <c r="A439" s="52" t="s">
        <v>131</v>
      </c>
      <c r="B439" s="53">
        <f>D439+F439+H439+J439+L439+N439+P439+R439+T439+V439+X439+Z439</f>
        <v>0</v>
      </c>
      <c r="C439" s="53"/>
      <c r="D439" s="53">
        <f>D435+D436+D437</f>
        <v>0</v>
      </c>
      <c r="E439" s="53"/>
      <c r="F439" s="53">
        <f>F435+F436+F437</f>
        <v>0</v>
      </c>
      <c r="G439" s="53"/>
      <c r="H439" s="53">
        <f>H435+H436+H437</f>
        <v>0</v>
      </c>
      <c r="I439" s="53"/>
      <c r="J439" s="53">
        <f>J435+J436+J437</f>
        <v>0</v>
      </c>
      <c r="K439" s="53"/>
      <c r="L439" s="53">
        <f>L435+L436+L437</f>
        <v>0</v>
      </c>
      <c r="M439" s="53"/>
      <c r="N439" s="53">
        <f>N435+N436+N437</f>
        <v>0</v>
      </c>
      <c r="O439" s="53"/>
      <c r="P439" s="53">
        <f>P435+P436+P437</f>
        <v>0</v>
      </c>
      <c r="Q439" s="53"/>
      <c r="R439" s="53">
        <f>R435+R436+R437</f>
        <v>0</v>
      </c>
      <c r="S439" s="53"/>
      <c r="T439" s="53">
        <f>T435+T436+T437</f>
        <v>0</v>
      </c>
      <c r="U439" s="53"/>
      <c r="V439" s="53">
        <f>V435+V436+V437</f>
        <v>0</v>
      </c>
      <c r="W439" s="53"/>
      <c r="X439" s="53">
        <f>X435+X436+X437</f>
        <v>0</v>
      </c>
      <c r="Y439" s="53"/>
      <c r="Z439" s="53">
        <f>Z435+Z436+Z437</f>
        <v>0</v>
      </c>
      <c r="AA439" s="6"/>
      <c r="AB439" s="6"/>
      <c r="AC439" s="6"/>
      <c r="AD439" s="6"/>
      <c r="AE439" s="6"/>
      <c r="AF439" s="6"/>
      <c r="AG439" s="6"/>
      <c r="AH439" s="6"/>
      <c r="AI439" s="6"/>
      <c r="AJ439" s="6"/>
      <c r="AK439" s="6"/>
    </row>
    <row r="440" spans="1:37" ht="12.75" customHeight="1">
      <c r="A440" s="45" t="s">
        <v>14</v>
      </c>
      <c r="B440" s="45" t="str">
        <f>'Curent Year CapEx'!A69</f>
        <v>27-55</v>
      </c>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c r="AA440" s="6"/>
      <c r="AB440" s="6"/>
      <c r="AC440" s="6"/>
      <c r="AD440" s="6"/>
      <c r="AE440" s="6"/>
      <c r="AF440" s="6"/>
      <c r="AG440" s="6"/>
      <c r="AH440" s="6"/>
      <c r="AI440" s="6"/>
      <c r="AJ440" s="6"/>
      <c r="AK440" s="6"/>
    </row>
    <row r="441" spans="1:37" ht="12.75" customHeight="1">
      <c r="A441" s="36" t="s">
        <v>125</v>
      </c>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c r="AA441" s="6"/>
      <c r="AB441" s="6"/>
      <c r="AC441" s="6"/>
      <c r="AD441" s="6"/>
      <c r="AE441" s="6"/>
      <c r="AF441" s="6"/>
      <c r="AG441" s="6"/>
      <c r="AH441" s="6"/>
      <c r="AI441" s="6"/>
      <c r="AJ441" s="6"/>
      <c r="AK441" s="6"/>
    </row>
    <row r="442" spans="1:37" ht="12.75" customHeight="1">
      <c r="A442" s="36" t="s">
        <v>126</v>
      </c>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c r="AA442" s="6"/>
      <c r="AB442" s="6"/>
      <c r="AC442" s="6"/>
      <c r="AD442" s="6"/>
      <c r="AE442" s="6"/>
      <c r="AF442" s="6"/>
      <c r="AG442" s="6"/>
      <c r="AH442" s="6"/>
      <c r="AI442" s="6"/>
      <c r="AJ442" s="6"/>
      <c r="AK442" s="6"/>
    </row>
    <row r="443" spans="1:37" ht="12.75" customHeight="1">
      <c r="A443" s="36" t="s">
        <v>127</v>
      </c>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c r="AA443" s="6"/>
      <c r="AB443" s="6"/>
      <c r="AC443" s="6"/>
      <c r="AD443" s="6"/>
      <c r="AE443" s="6"/>
      <c r="AF443" s="6"/>
      <c r="AG443" s="6"/>
      <c r="AH443" s="6"/>
      <c r="AI443" s="6"/>
      <c r="AJ443" s="6"/>
      <c r="AK443" s="6"/>
    </row>
    <row r="444" spans="1:37" ht="12.75" customHeight="1">
      <c r="A444" s="36" t="s">
        <v>128</v>
      </c>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c r="AA444" s="6"/>
      <c r="AB444" s="6"/>
      <c r="AC444" s="6"/>
      <c r="AD444" s="6"/>
      <c r="AE444" s="6"/>
      <c r="AF444" s="6"/>
      <c r="AG444" s="6"/>
      <c r="AH444" s="6"/>
      <c r="AI444" s="6"/>
      <c r="AJ444" s="6"/>
      <c r="AK444" s="6"/>
    </row>
    <row r="445" spans="1:37" ht="12.75" customHeight="1">
      <c r="A445" s="36" t="s">
        <v>129</v>
      </c>
      <c r="B445" s="51"/>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c r="AA445" s="6"/>
      <c r="AB445" s="6"/>
      <c r="AC445" s="6"/>
      <c r="AD445" s="6"/>
      <c r="AE445" s="6"/>
      <c r="AF445" s="6"/>
      <c r="AG445" s="6"/>
      <c r="AH445" s="6"/>
      <c r="AI445" s="6"/>
      <c r="AJ445" s="6"/>
      <c r="AK445" s="6"/>
    </row>
    <row r="446" spans="1:37" ht="12.75" customHeight="1">
      <c r="A446" s="36" t="s">
        <v>130</v>
      </c>
      <c r="B446" s="20">
        <v>0</v>
      </c>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6"/>
      <c r="AB446" s="6"/>
      <c r="AC446" s="6"/>
      <c r="AD446" s="6"/>
      <c r="AE446" s="6"/>
      <c r="AF446" s="6"/>
      <c r="AG446" s="6"/>
      <c r="AH446" s="6"/>
      <c r="AI446" s="6"/>
      <c r="AJ446" s="6"/>
      <c r="AK446" s="6"/>
    </row>
    <row r="447" spans="1:37" ht="12.75" customHeight="1">
      <c r="A447" s="52" t="s">
        <v>131</v>
      </c>
      <c r="B447" s="53">
        <f>D447+F447+H447+J447+L447+N447+P447+R447+T447+V447+X447+Z447</f>
        <v>0</v>
      </c>
      <c r="C447" s="53"/>
      <c r="D447" s="53">
        <f>D443+D444+D445</f>
        <v>0</v>
      </c>
      <c r="E447" s="53"/>
      <c r="F447" s="53">
        <f>F443+F444+F445</f>
        <v>0</v>
      </c>
      <c r="G447" s="53"/>
      <c r="H447" s="53">
        <f>H443+H444+H445</f>
        <v>0</v>
      </c>
      <c r="I447" s="53"/>
      <c r="J447" s="53">
        <f>J443+J444+J445</f>
        <v>0</v>
      </c>
      <c r="K447" s="53"/>
      <c r="L447" s="53">
        <f>L443+L444+L445</f>
        <v>0</v>
      </c>
      <c r="M447" s="53"/>
      <c r="N447" s="53">
        <f>N443+N444+N445</f>
        <v>0</v>
      </c>
      <c r="O447" s="53"/>
      <c r="P447" s="53">
        <f>P443+P444+P445</f>
        <v>0</v>
      </c>
      <c r="Q447" s="53"/>
      <c r="R447" s="53">
        <f>R443+R444+R445</f>
        <v>0</v>
      </c>
      <c r="S447" s="53"/>
      <c r="T447" s="53">
        <f>T443+T444+T445</f>
        <v>0</v>
      </c>
      <c r="U447" s="53"/>
      <c r="V447" s="53">
        <f>V443+V444+V445</f>
        <v>0</v>
      </c>
      <c r="W447" s="53"/>
      <c r="X447" s="53">
        <f>X443+X444+X445</f>
        <v>0</v>
      </c>
      <c r="Y447" s="53"/>
      <c r="Z447" s="53">
        <f>Z443+Z444+Z445</f>
        <v>0</v>
      </c>
      <c r="AA447" s="6"/>
      <c r="AB447" s="6"/>
      <c r="AC447" s="6"/>
      <c r="AD447" s="6"/>
      <c r="AE447" s="6"/>
      <c r="AF447" s="6"/>
      <c r="AG447" s="6"/>
      <c r="AH447" s="6"/>
      <c r="AI447" s="6"/>
      <c r="AJ447" s="6"/>
      <c r="AK447" s="6"/>
    </row>
    <row r="448" spans="1:37" ht="12.75" customHeight="1">
      <c r="A448" s="45" t="s">
        <v>14</v>
      </c>
      <c r="B448" s="45" t="str">
        <f>'Curent Year CapEx'!A70</f>
        <v>27-56</v>
      </c>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c r="AA448" s="6"/>
      <c r="AB448" s="6"/>
      <c r="AC448" s="6"/>
      <c r="AD448" s="6"/>
      <c r="AE448" s="6"/>
      <c r="AF448" s="6"/>
      <c r="AG448" s="6"/>
      <c r="AH448" s="6"/>
      <c r="AI448" s="6"/>
      <c r="AJ448" s="6"/>
      <c r="AK448" s="6"/>
    </row>
    <row r="449" spans="1:37" ht="12.75" customHeight="1">
      <c r="A449" s="36" t="s">
        <v>125</v>
      </c>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c r="AA449" s="6"/>
      <c r="AB449" s="6"/>
      <c r="AC449" s="6"/>
      <c r="AD449" s="6"/>
      <c r="AE449" s="6"/>
      <c r="AF449" s="6"/>
      <c r="AG449" s="6"/>
      <c r="AH449" s="6"/>
      <c r="AI449" s="6"/>
      <c r="AJ449" s="6"/>
      <c r="AK449" s="6"/>
    </row>
    <row r="450" spans="1:37" ht="12.75" customHeight="1">
      <c r="A450" s="36" t="s">
        <v>126</v>
      </c>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c r="AA450" s="6"/>
      <c r="AB450" s="6"/>
      <c r="AC450" s="6"/>
      <c r="AD450" s="6"/>
      <c r="AE450" s="6"/>
      <c r="AF450" s="6"/>
      <c r="AG450" s="6"/>
      <c r="AH450" s="6"/>
      <c r="AI450" s="6"/>
      <c r="AJ450" s="6"/>
      <c r="AK450" s="6"/>
    </row>
    <row r="451" spans="1:37" ht="12.75" customHeight="1">
      <c r="A451" s="36" t="s">
        <v>127</v>
      </c>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c r="AA451" s="6"/>
      <c r="AB451" s="6"/>
      <c r="AC451" s="6"/>
      <c r="AD451" s="6"/>
      <c r="AE451" s="6"/>
      <c r="AF451" s="6"/>
      <c r="AG451" s="6"/>
      <c r="AH451" s="6"/>
      <c r="AI451" s="6"/>
      <c r="AJ451" s="6"/>
      <c r="AK451" s="6"/>
    </row>
    <row r="452" spans="1:37" ht="12.75" customHeight="1">
      <c r="A452" s="36" t="s">
        <v>128</v>
      </c>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c r="AA452" s="6"/>
      <c r="AB452" s="6"/>
      <c r="AC452" s="6"/>
      <c r="AD452" s="6"/>
      <c r="AE452" s="6"/>
      <c r="AF452" s="6"/>
      <c r="AG452" s="6"/>
      <c r="AH452" s="6"/>
      <c r="AI452" s="6"/>
      <c r="AJ452" s="6"/>
      <c r="AK452" s="6"/>
    </row>
    <row r="453" spans="1:37" ht="12.75" customHeight="1">
      <c r="A453" s="36" t="s">
        <v>129</v>
      </c>
      <c r="B453" s="51"/>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c r="AA453" s="6"/>
      <c r="AB453" s="6"/>
      <c r="AC453" s="6"/>
      <c r="AD453" s="6"/>
      <c r="AE453" s="6"/>
      <c r="AF453" s="6"/>
      <c r="AG453" s="6"/>
      <c r="AH453" s="6"/>
      <c r="AI453" s="6"/>
      <c r="AJ453" s="6"/>
      <c r="AK453" s="6"/>
    </row>
    <row r="454" spans="1:37" ht="12.75" customHeight="1">
      <c r="A454" s="36" t="s">
        <v>130</v>
      </c>
      <c r="B454" s="20">
        <v>0</v>
      </c>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6"/>
      <c r="AB454" s="6"/>
      <c r="AC454" s="6"/>
      <c r="AD454" s="6"/>
      <c r="AE454" s="6"/>
      <c r="AF454" s="6"/>
      <c r="AG454" s="6"/>
      <c r="AH454" s="6"/>
      <c r="AI454" s="6"/>
      <c r="AJ454" s="6"/>
      <c r="AK454" s="6"/>
    </row>
    <row r="455" spans="1:37" ht="12.75" customHeight="1">
      <c r="A455" s="52" t="s">
        <v>131</v>
      </c>
      <c r="B455" s="53">
        <f>D455+F455+H455+J455+L455+N455+P455+R455+T455+V455+X455+Z455</f>
        <v>0</v>
      </c>
      <c r="C455" s="53"/>
      <c r="D455" s="53">
        <f>D451+D452+D453</f>
        <v>0</v>
      </c>
      <c r="E455" s="53"/>
      <c r="F455" s="53">
        <f>F451+F452+F453</f>
        <v>0</v>
      </c>
      <c r="G455" s="53"/>
      <c r="H455" s="53">
        <f>H451+H452+H453</f>
        <v>0</v>
      </c>
      <c r="I455" s="53"/>
      <c r="J455" s="53">
        <f>J451+J452+J453</f>
        <v>0</v>
      </c>
      <c r="K455" s="53"/>
      <c r="L455" s="53">
        <f>L451+L452+L453</f>
        <v>0</v>
      </c>
      <c r="M455" s="53"/>
      <c r="N455" s="53">
        <f>N451+N452+N453</f>
        <v>0</v>
      </c>
      <c r="O455" s="53"/>
      <c r="P455" s="53">
        <f>P451+P452+P453</f>
        <v>0</v>
      </c>
      <c r="Q455" s="53"/>
      <c r="R455" s="53">
        <f>R451+R452+R453</f>
        <v>0</v>
      </c>
      <c r="S455" s="53"/>
      <c r="T455" s="53">
        <f>T451+T452+T453</f>
        <v>0</v>
      </c>
      <c r="U455" s="53"/>
      <c r="V455" s="53">
        <f>V451+V452+V453</f>
        <v>0</v>
      </c>
      <c r="W455" s="53"/>
      <c r="X455" s="53">
        <f>X451+X452+X453</f>
        <v>0</v>
      </c>
      <c r="Y455" s="53"/>
      <c r="Z455" s="53">
        <f>Z451+Z452+Z453</f>
        <v>0</v>
      </c>
      <c r="AA455" s="6"/>
      <c r="AB455" s="6"/>
      <c r="AC455" s="6"/>
      <c r="AD455" s="6"/>
      <c r="AE455" s="6"/>
      <c r="AF455" s="6"/>
      <c r="AG455" s="6"/>
      <c r="AH455" s="6"/>
      <c r="AI455" s="6"/>
      <c r="AJ455" s="6"/>
      <c r="AK455" s="6"/>
    </row>
    <row r="456" spans="1:37" ht="12.75" customHeight="1">
      <c r="A456" s="45" t="s">
        <v>14</v>
      </c>
      <c r="B456" s="45" t="str">
        <f>'Curent Year CapEx'!A71</f>
        <v>27-57</v>
      </c>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c r="AA456" s="6"/>
      <c r="AB456" s="6"/>
      <c r="AC456" s="6"/>
      <c r="AD456" s="6"/>
      <c r="AE456" s="6"/>
      <c r="AF456" s="6"/>
      <c r="AG456" s="6"/>
      <c r="AH456" s="6"/>
      <c r="AI456" s="6"/>
      <c r="AJ456" s="6"/>
      <c r="AK456" s="6"/>
    </row>
    <row r="457" spans="1:37" ht="12.75" customHeight="1">
      <c r="A457" s="36" t="s">
        <v>125</v>
      </c>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c r="AA457" s="6"/>
      <c r="AB457" s="6"/>
      <c r="AC457" s="6"/>
      <c r="AD457" s="6"/>
      <c r="AE457" s="6"/>
      <c r="AF457" s="6"/>
      <c r="AG457" s="6"/>
      <c r="AH457" s="6"/>
      <c r="AI457" s="6"/>
      <c r="AJ457" s="6"/>
      <c r="AK457" s="6"/>
    </row>
    <row r="458" spans="1:37" ht="12.75" customHeight="1">
      <c r="A458" s="36" t="s">
        <v>126</v>
      </c>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c r="AA458" s="6"/>
      <c r="AB458" s="6"/>
      <c r="AC458" s="6"/>
      <c r="AD458" s="6"/>
      <c r="AE458" s="6"/>
      <c r="AF458" s="6"/>
      <c r="AG458" s="6"/>
      <c r="AH458" s="6"/>
      <c r="AI458" s="6"/>
      <c r="AJ458" s="6"/>
      <c r="AK458" s="6"/>
    </row>
    <row r="459" spans="1:37" ht="12.75" customHeight="1">
      <c r="A459" s="36" t="s">
        <v>127</v>
      </c>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c r="AA459" s="6"/>
      <c r="AB459" s="6"/>
      <c r="AC459" s="6"/>
      <c r="AD459" s="6"/>
      <c r="AE459" s="6"/>
      <c r="AF459" s="6"/>
      <c r="AG459" s="6"/>
      <c r="AH459" s="6"/>
      <c r="AI459" s="6"/>
      <c r="AJ459" s="6"/>
      <c r="AK459" s="6"/>
    </row>
    <row r="460" spans="1:37" ht="12.75" customHeight="1">
      <c r="A460" s="36" t="s">
        <v>128</v>
      </c>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c r="AA460" s="6"/>
      <c r="AB460" s="6"/>
      <c r="AC460" s="6"/>
      <c r="AD460" s="6"/>
      <c r="AE460" s="6"/>
      <c r="AF460" s="6"/>
      <c r="AG460" s="6"/>
      <c r="AH460" s="6"/>
      <c r="AI460" s="6"/>
      <c r="AJ460" s="6"/>
      <c r="AK460" s="6"/>
    </row>
    <row r="461" spans="1:37" ht="12.75" customHeight="1">
      <c r="A461" s="36" t="s">
        <v>129</v>
      </c>
      <c r="B461" s="51"/>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c r="AA461" s="6"/>
      <c r="AB461" s="6"/>
      <c r="AC461" s="6"/>
      <c r="AD461" s="6"/>
      <c r="AE461" s="6"/>
      <c r="AF461" s="6"/>
      <c r="AG461" s="6"/>
      <c r="AH461" s="6"/>
      <c r="AI461" s="6"/>
      <c r="AJ461" s="6"/>
      <c r="AK461" s="6"/>
    </row>
    <row r="462" spans="1:37" ht="12.75" customHeight="1">
      <c r="A462" s="36" t="s">
        <v>130</v>
      </c>
      <c r="B462" s="20">
        <v>0</v>
      </c>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6"/>
      <c r="AB462" s="6"/>
      <c r="AC462" s="6"/>
      <c r="AD462" s="6"/>
      <c r="AE462" s="6"/>
      <c r="AF462" s="6"/>
      <c r="AG462" s="6"/>
      <c r="AH462" s="6"/>
      <c r="AI462" s="6"/>
      <c r="AJ462" s="6"/>
      <c r="AK462" s="6"/>
    </row>
    <row r="463" spans="1:37" ht="12.75" customHeight="1">
      <c r="A463" s="52" t="s">
        <v>131</v>
      </c>
      <c r="B463" s="53">
        <f>D463+F463+H463+J463+L463+N463+P463+R463+T463+V463+X463+Z463</f>
        <v>0</v>
      </c>
      <c r="C463" s="53"/>
      <c r="D463" s="53">
        <f>D459+D460+D461</f>
        <v>0</v>
      </c>
      <c r="E463" s="53"/>
      <c r="F463" s="53">
        <f>F459+F460+F461</f>
        <v>0</v>
      </c>
      <c r="G463" s="53"/>
      <c r="H463" s="53">
        <f>H459+H460+H461</f>
        <v>0</v>
      </c>
      <c r="I463" s="53"/>
      <c r="J463" s="53">
        <f>J459+J460+J461</f>
        <v>0</v>
      </c>
      <c r="K463" s="53"/>
      <c r="L463" s="53">
        <f>L459+L460+L461</f>
        <v>0</v>
      </c>
      <c r="M463" s="53"/>
      <c r="N463" s="53">
        <f>N459+N460+N461</f>
        <v>0</v>
      </c>
      <c r="O463" s="53"/>
      <c r="P463" s="53">
        <f>P459+P460+P461</f>
        <v>0</v>
      </c>
      <c r="Q463" s="53"/>
      <c r="R463" s="53">
        <f>R459+R460+R461</f>
        <v>0</v>
      </c>
      <c r="S463" s="53"/>
      <c r="T463" s="53">
        <f>T459+T460+T461</f>
        <v>0</v>
      </c>
      <c r="U463" s="53"/>
      <c r="V463" s="53">
        <f>V459+V460+V461</f>
        <v>0</v>
      </c>
      <c r="W463" s="53"/>
      <c r="X463" s="53">
        <f>X459+X460+X461</f>
        <v>0</v>
      </c>
      <c r="Y463" s="53"/>
      <c r="Z463" s="53">
        <f>Z459+Z460+Z461</f>
        <v>0</v>
      </c>
      <c r="AA463" s="6"/>
      <c r="AB463" s="6"/>
      <c r="AC463" s="6"/>
      <c r="AD463" s="6"/>
      <c r="AE463" s="6"/>
      <c r="AF463" s="6"/>
      <c r="AG463" s="6"/>
      <c r="AH463" s="6"/>
      <c r="AI463" s="6"/>
      <c r="AJ463" s="6"/>
      <c r="AK463" s="6"/>
    </row>
    <row r="464" spans="1:37" ht="12.75" customHeight="1">
      <c r="A464" s="45" t="s">
        <v>14</v>
      </c>
      <c r="B464" s="45" t="str">
        <f>'Curent Year CapEx'!A72</f>
        <v>27-58</v>
      </c>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c r="AA464" s="6"/>
      <c r="AB464" s="6"/>
      <c r="AC464" s="6"/>
      <c r="AD464" s="6"/>
      <c r="AE464" s="6"/>
      <c r="AF464" s="6"/>
      <c r="AG464" s="6"/>
      <c r="AH464" s="6"/>
      <c r="AI464" s="6"/>
      <c r="AJ464" s="6"/>
      <c r="AK464" s="6"/>
    </row>
    <row r="465" spans="1:37" ht="12.75" customHeight="1">
      <c r="A465" s="36" t="s">
        <v>125</v>
      </c>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c r="AA465" s="6"/>
      <c r="AB465" s="6"/>
      <c r="AC465" s="6"/>
      <c r="AD465" s="6"/>
      <c r="AE465" s="6"/>
      <c r="AF465" s="6"/>
      <c r="AG465" s="6"/>
      <c r="AH465" s="6"/>
      <c r="AI465" s="6"/>
      <c r="AJ465" s="6"/>
      <c r="AK465" s="6"/>
    </row>
    <row r="466" spans="1:37" ht="12.75" customHeight="1">
      <c r="A466" s="36" t="s">
        <v>126</v>
      </c>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c r="AA466" s="6"/>
      <c r="AB466" s="6"/>
      <c r="AC466" s="6"/>
      <c r="AD466" s="6"/>
      <c r="AE466" s="6"/>
      <c r="AF466" s="6"/>
      <c r="AG466" s="6"/>
      <c r="AH466" s="6"/>
      <c r="AI466" s="6"/>
      <c r="AJ466" s="6"/>
      <c r="AK466" s="6"/>
    </row>
    <row r="467" spans="1:37" ht="12.75" customHeight="1">
      <c r="A467" s="36" t="s">
        <v>127</v>
      </c>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c r="AA467" s="6"/>
      <c r="AB467" s="6"/>
      <c r="AC467" s="6"/>
      <c r="AD467" s="6"/>
      <c r="AE467" s="6"/>
      <c r="AF467" s="6"/>
      <c r="AG467" s="6"/>
      <c r="AH467" s="6"/>
      <c r="AI467" s="6"/>
      <c r="AJ467" s="6"/>
      <c r="AK467" s="6"/>
    </row>
    <row r="468" spans="1:37" ht="12.75" customHeight="1">
      <c r="A468" s="36" t="s">
        <v>128</v>
      </c>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c r="AA468" s="6"/>
      <c r="AB468" s="6"/>
      <c r="AC468" s="6"/>
      <c r="AD468" s="6"/>
      <c r="AE468" s="6"/>
      <c r="AF468" s="6"/>
      <c r="AG468" s="6"/>
      <c r="AH468" s="6"/>
      <c r="AI468" s="6"/>
      <c r="AJ468" s="6"/>
      <c r="AK468" s="6"/>
    </row>
    <row r="469" spans="1:37" ht="12.75" customHeight="1">
      <c r="A469" s="36" t="s">
        <v>129</v>
      </c>
      <c r="B469" s="51"/>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c r="AA469" s="6"/>
      <c r="AB469" s="6"/>
      <c r="AC469" s="6"/>
      <c r="AD469" s="6"/>
      <c r="AE469" s="6"/>
      <c r="AF469" s="6"/>
      <c r="AG469" s="6"/>
      <c r="AH469" s="6"/>
      <c r="AI469" s="6"/>
      <c r="AJ469" s="6"/>
      <c r="AK469" s="6"/>
    </row>
    <row r="470" spans="1:37" ht="12.75" customHeight="1">
      <c r="A470" s="36" t="s">
        <v>130</v>
      </c>
      <c r="B470" s="20">
        <v>0</v>
      </c>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6"/>
      <c r="AB470" s="6"/>
      <c r="AC470" s="6"/>
      <c r="AD470" s="6"/>
      <c r="AE470" s="6"/>
      <c r="AF470" s="6"/>
      <c r="AG470" s="6"/>
      <c r="AH470" s="6"/>
      <c r="AI470" s="6"/>
      <c r="AJ470" s="6"/>
      <c r="AK470" s="6"/>
    </row>
    <row r="471" spans="1:37" ht="12.75" customHeight="1">
      <c r="A471" s="52" t="s">
        <v>131</v>
      </c>
      <c r="B471" s="53">
        <f>D471+F471+H471+J471+L471+N471+P471+R471+T471+V471+X471+Z471</f>
        <v>0</v>
      </c>
      <c r="C471" s="53"/>
      <c r="D471" s="53">
        <f>D467+D468+D469</f>
        <v>0</v>
      </c>
      <c r="E471" s="53"/>
      <c r="F471" s="53">
        <f>F467+F468+F469</f>
        <v>0</v>
      </c>
      <c r="G471" s="53"/>
      <c r="H471" s="53">
        <f>H467+H468+H469</f>
        <v>0</v>
      </c>
      <c r="I471" s="53"/>
      <c r="J471" s="53">
        <f>J467+J468+J469</f>
        <v>0</v>
      </c>
      <c r="K471" s="53"/>
      <c r="L471" s="53">
        <f>L467+L468+L469</f>
        <v>0</v>
      </c>
      <c r="M471" s="53"/>
      <c r="N471" s="53">
        <f>N467+N468+N469</f>
        <v>0</v>
      </c>
      <c r="O471" s="53"/>
      <c r="P471" s="53">
        <f>P467+P468+P469</f>
        <v>0</v>
      </c>
      <c r="Q471" s="53"/>
      <c r="R471" s="53">
        <f>R467+R468+R469</f>
        <v>0</v>
      </c>
      <c r="S471" s="53"/>
      <c r="T471" s="53">
        <f>T467+T468+T469</f>
        <v>0</v>
      </c>
      <c r="U471" s="53"/>
      <c r="V471" s="53">
        <f>V467+V468+V469</f>
        <v>0</v>
      </c>
      <c r="W471" s="53"/>
      <c r="X471" s="53">
        <f>X467+X468+X469</f>
        <v>0</v>
      </c>
      <c r="Y471" s="53"/>
      <c r="Z471" s="53">
        <f>Z467+Z468+Z469</f>
        <v>0</v>
      </c>
      <c r="AA471" s="6"/>
      <c r="AB471" s="6"/>
      <c r="AC471" s="6"/>
      <c r="AD471" s="6"/>
      <c r="AE471" s="6"/>
      <c r="AF471" s="6"/>
      <c r="AG471" s="6"/>
      <c r="AH471" s="6"/>
      <c r="AI471" s="6"/>
      <c r="AJ471" s="6"/>
      <c r="AK471" s="6"/>
    </row>
    <row r="472" spans="1:37" ht="12.75" customHeight="1">
      <c r="A472" s="45" t="s">
        <v>14</v>
      </c>
      <c r="B472" s="45" t="str">
        <f>'Curent Year CapEx'!A73</f>
        <v>27-59</v>
      </c>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c r="AA472" s="6"/>
      <c r="AB472" s="6"/>
      <c r="AC472" s="6"/>
      <c r="AD472" s="6"/>
      <c r="AE472" s="6"/>
      <c r="AF472" s="6"/>
      <c r="AG472" s="6"/>
      <c r="AH472" s="6"/>
      <c r="AI472" s="6"/>
      <c r="AJ472" s="6"/>
      <c r="AK472" s="6"/>
    </row>
    <row r="473" spans="1:37" ht="12.75" customHeight="1">
      <c r="A473" s="36" t="s">
        <v>125</v>
      </c>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c r="AA473" s="6"/>
      <c r="AB473" s="6"/>
      <c r="AC473" s="6"/>
      <c r="AD473" s="6"/>
      <c r="AE473" s="6"/>
      <c r="AF473" s="6"/>
      <c r="AG473" s="6"/>
      <c r="AH473" s="6"/>
      <c r="AI473" s="6"/>
      <c r="AJ473" s="6"/>
      <c r="AK473" s="6"/>
    </row>
    <row r="474" spans="1:37" ht="12.75" customHeight="1">
      <c r="A474" s="36" t="s">
        <v>126</v>
      </c>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c r="AA474" s="6"/>
      <c r="AB474" s="6"/>
      <c r="AC474" s="6"/>
      <c r="AD474" s="6"/>
      <c r="AE474" s="6"/>
      <c r="AF474" s="6"/>
      <c r="AG474" s="6"/>
      <c r="AH474" s="6"/>
      <c r="AI474" s="6"/>
      <c r="AJ474" s="6"/>
      <c r="AK474" s="6"/>
    </row>
    <row r="475" spans="1:37" ht="12.75" customHeight="1">
      <c r="A475" s="36" t="s">
        <v>127</v>
      </c>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c r="AA475" s="6"/>
      <c r="AB475" s="6"/>
      <c r="AC475" s="6"/>
      <c r="AD475" s="6"/>
      <c r="AE475" s="6"/>
      <c r="AF475" s="6"/>
      <c r="AG475" s="6"/>
      <c r="AH475" s="6"/>
      <c r="AI475" s="6"/>
      <c r="AJ475" s="6"/>
      <c r="AK475" s="6"/>
    </row>
    <row r="476" spans="1:37" ht="12.75" customHeight="1">
      <c r="A476" s="36" t="s">
        <v>128</v>
      </c>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c r="AA476" s="6"/>
      <c r="AB476" s="6"/>
      <c r="AC476" s="6"/>
      <c r="AD476" s="6"/>
      <c r="AE476" s="6"/>
      <c r="AF476" s="6"/>
      <c r="AG476" s="6"/>
      <c r="AH476" s="6"/>
      <c r="AI476" s="6"/>
      <c r="AJ476" s="6"/>
      <c r="AK476" s="6"/>
    </row>
    <row r="477" spans="1:37" ht="12.75" customHeight="1">
      <c r="A477" s="36" t="s">
        <v>129</v>
      </c>
      <c r="B477" s="51"/>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c r="AA477" s="6"/>
      <c r="AB477" s="6"/>
      <c r="AC477" s="6"/>
      <c r="AD477" s="6"/>
      <c r="AE477" s="6"/>
      <c r="AF477" s="6"/>
      <c r="AG477" s="6"/>
      <c r="AH477" s="6"/>
      <c r="AI477" s="6"/>
      <c r="AJ477" s="6"/>
      <c r="AK477" s="6"/>
    </row>
    <row r="478" spans="1:37" ht="12.75" customHeight="1">
      <c r="A478" s="36" t="s">
        <v>130</v>
      </c>
      <c r="B478" s="20">
        <v>0</v>
      </c>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6"/>
      <c r="AB478" s="6"/>
      <c r="AC478" s="6"/>
      <c r="AD478" s="6"/>
      <c r="AE478" s="6"/>
      <c r="AF478" s="6"/>
      <c r="AG478" s="6"/>
      <c r="AH478" s="6"/>
      <c r="AI478" s="6"/>
      <c r="AJ478" s="6"/>
      <c r="AK478" s="6"/>
    </row>
    <row r="479" spans="1:37" ht="12.75" customHeight="1">
      <c r="A479" s="52" t="s">
        <v>131</v>
      </c>
      <c r="B479" s="53">
        <f>D479+F479+H479+J479+L479+N479+P479+R479+T479+V479+X479+Z479</f>
        <v>0</v>
      </c>
      <c r="C479" s="53"/>
      <c r="D479" s="53">
        <f>D475+D476+D477</f>
        <v>0</v>
      </c>
      <c r="E479" s="53"/>
      <c r="F479" s="53">
        <f>F475+F476+F477</f>
        <v>0</v>
      </c>
      <c r="G479" s="53"/>
      <c r="H479" s="53">
        <f>H475+H476+H477</f>
        <v>0</v>
      </c>
      <c r="I479" s="53"/>
      <c r="J479" s="53">
        <f>J475+J476+J477</f>
        <v>0</v>
      </c>
      <c r="K479" s="53"/>
      <c r="L479" s="53">
        <f>L475+L476+L477</f>
        <v>0</v>
      </c>
      <c r="M479" s="53"/>
      <c r="N479" s="53">
        <f>N475+N476+N477</f>
        <v>0</v>
      </c>
      <c r="O479" s="53"/>
      <c r="P479" s="53">
        <f>P475+P476+P477</f>
        <v>0</v>
      </c>
      <c r="Q479" s="53"/>
      <c r="R479" s="53">
        <f>R475+R476+R477</f>
        <v>0</v>
      </c>
      <c r="S479" s="53"/>
      <c r="T479" s="53">
        <f>T475+T476+T477</f>
        <v>0</v>
      </c>
      <c r="U479" s="53"/>
      <c r="V479" s="53">
        <f>V475+V476+V477</f>
        <v>0</v>
      </c>
      <c r="W479" s="53"/>
      <c r="X479" s="53">
        <f>X475+X476+X477</f>
        <v>0</v>
      </c>
      <c r="Y479" s="53"/>
      <c r="Z479" s="53">
        <f>Z475+Z476+Z477</f>
        <v>0</v>
      </c>
      <c r="AA479" s="6"/>
      <c r="AB479" s="6"/>
      <c r="AC479" s="6"/>
      <c r="AD479" s="6"/>
      <c r="AE479" s="6"/>
      <c r="AF479" s="6"/>
      <c r="AG479" s="6"/>
      <c r="AH479" s="6"/>
      <c r="AI479" s="6"/>
      <c r="AJ479" s="6"/>
      <c r="AK479" s="6"/>
    </row>
    <row r="480" spans="1:37" ht="12.75" customHeight="1">
      <c r="A480" s="45" t="s">
        <v>14</v>
      </c>
      <c r="B480" s="45" t="str">
        <f>'Curent Year CapEx'!A74</f>
        <v>27-60</v>
      </c>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c r="AA480" s="6"/>
      <c r="AB480" s="6"/>
      <c r="AC480" s="6"/>
      <c r="AD480" s="6"/>
      <c r="AE480" s="6"/>
      <c r="AF480" s="6"/>
      <c r="AG480" s="6"/>
      <c r="AH480" s="6"/>
      <c r="AI480" s="6"/>
      <c r="AJ480" s="6"/>
      <c r="AK480" s="6"/>
    </row>
    <row r="481" spans="1:37" ht="12.75" customHeight="1">
      <c r="A481" s="36" t="s">
        <v>125</v>
      </c>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c r="AA481" s="6"/>
      <c r="AB481" s="6"/>
      <c r="AC481" s="6"/>
      <c r="AD481" s="6"/>
      <c r="AE481" s="6"/>
      <c r="AF481" s="6"/>
      <c r="AG481" s="6"/>
      <c r="AH481" s="6"/>
      <c r="AI481" s="6"/>
      <c r="AJ481" s="6"/>
      <c r="AK481" s="6"/>
    </row>
    <row r="482" spans="1:37" ht="12.75" customHeight="1">
      <c r="A482" s="36" t="s">
        <v>126</v>
      </c>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c r="AA482" s="6"/>
      <c r="AB482" s="6"/>
      <c r="AC482" s="6"/>
      <c r="AD482" s="6"/>
      <c r="AE482" s="6"/>
      <c r="AF482" s="6"/>
      <c r="AG482" s="6"/>
      <c r="AH482" s="6"/>
      <c r="AI482" s="6"/>
      <c r="AJ482" s="6"/>
      <c r="AK482" s="6"/>
    </row>
    <row r="483" spans="1:37" ht="12.75" customHeight="1">
      <c r="A483" s="36" t="s">
        <v>127</v>
      </c>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c r="AA483" s="6"/>
      <c r="AB483" s="6"/>
      <c r="AC483" s="6"/>
      <c r="AD483" s="6"/>
      <c r="AE483" s="6"/>
      <c r="AF483" s="6"/>
      <c r="AG483" s="6"/>
      <c r="AH483" s="6"/>
      <c r="AI483" s="6"/>
      <c r="AJ483" s="6"/>
      <c r="AK483" s="6"/>
    </row>
    <row r="484" spans="1:37" ht="12.75" customHeight="1">
      <c r="A484" s="36" t="s">
        <v>128</v>
      </c>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c r="AA484" s="6"/>
      <c r="AB484" s="6"/>
      <c r="AC484" s="6"/>
      <c r="AD484" s="6"/>
      <c r="AE484" s="6"/>
      <c r="AF484" s="6"/>
      <c r="AG484" s="6"/>
      <c r="AH484" s="6"/>
      <c r="AI484" s="6"/>
      <c r="AJ484" s="6"/>
      <c r="AK484" s="6"/>
    </row>
    <row r="485" spans="1:37" ht="12.75" customHeight="1">
      <c r="A485" s="36" t="s">
        <v>129</v>
      </c>
      <c r="B485" s="51"/>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c r="AA485" s="6"/>
      <c r="AB485" s="6"/>
      <c r="AC485" s="6"/>
      <c r="AD485" s="6"/>
      <c r="AE485" s="6"/>
      <c r="AF485" s="6"/>
      <c r="AG485" s="6"/>
      <c r="AH485" s="6"/>
      <c r="AI485" s="6"/>
      <c r="AJ485" s="6"/>
      <c r="AK485" s="6"/>
    </row>
    <row r="486" spans="1:37" ht="12.75" customHeight="1">
      <c r="A486" s="36" t="s">
        <v>130</v>
      </c>
      <c r="B486" s="20">
        <v>0</v>
      </c>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6"/>
      <c r="AB486" s="6"/>
      <c r="AC486" s="6"/>
      <c r="AD486" s="6"/>
      <c r="AE486" s="6"/>
      <c r="AF486" s="6"/>
      <c r="AG486" s="6"/>
      <c r="AH486" s="6"/>
      <c r="AI486" s="6"/>
      <c r="AJ486" s="6"/>
      <c r="AK486" s="6"/>
    </row>
    <row r="487" spans="1:37" ht="12.75" customHeight="1">
      <c r="A487" s="52" t="s">
        <v>131</v>
      </c>
      <c r="B487" s="53">
        <f>D487+F487+H487+J487+L487+N487+P487+R487+T487+V487+X487+Z487</f>
        <v>0</v>
      </c>
      <c r="C487" s="53"/>
      <c r="D487" s="53">
        <f>D483+D484+D485</f>
        <v>0</v>
      </c>
      <c r="E487" s="53"/>
      <c r="F487" s="53">
        <f>F483+F484+F485</f>
        <v>0</v>
      </c>
      <c r="G487" s="53"/>
      <c r="H487" s="53">
        <f>H483+H484+H485</f>
        <v>0</v>
      </c>
      <c r="I487" s="53"/>
      <c r="J487" s="53">
        <f>J483+J484+J485</f>
        <v>0</v>
      </c>
      <c r="K487" s="53"/>
      <c r="L487" s="53">
        <f>L483+L484+L485</f>
        <v>0</v>
      </c>
      <c r="M487" s="53"/>
      <c r="N487" s="53">
        <f>N483+N484+N485</f>
        <v>0</v>
      </c>
      <c r="O487" s="53"/>
      <c r="P487" s="53">
        <f>P483+P484+P485</f>
        <v>0</v>
      </c>
      <c r="Q487" s="53"/>
      <c r="R487" s="53">
        <f>R483+R484+R485</f>
        <v>0</v>
      </c>
      <c r="S487" s="53"/>
      <c r="T487" s="53">
        <f>T483+T484+T485</f>
        <v>0</v>
      </c>
      <c r="U487" s="53"/>
      <c r="V487" s="53">
        <f>V483+V484+V485</f>
        <v>0</v>
      </c>
      <c r="W487" s="53"/>
      <c r="X487" s="53">
        <f>X483+X484+X485</f>
        <v>0</v>
      </c>
      <c r="Y487" s="53"/>
      <c r="Z487" s="53">
        <f>Z483+Z484+Z485</f>
        <v>0</v>
      </c>
      <c r="AA487" s="6"/>
      <c r="AB487" s="6"/>
      <c r="AC487" s="6"/>
      <c r="AD487" s="6"/>
      <c r="AE487" s="6"/>
      <c r="AF487" s="6"/>
      <c r="AG487" s="6"/>
      <c r="AH487" s="6"/>
      <c r="AI487" s="6"/>
      <c r="AJ487" s="6"/>
      <c r="AK487" s="6"/>
    </row>
    <row r="488" spans="1:37" ht="12.75" customHeight="1">
      <c r="A488" s="45" t="s">
        <v>14</v>
      </c>
      <c r="B488" s="45" t="str">
        <f>'Curent Year CapEx'!A75</f>
        <v>27-61</v>
      </c>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c r="AA488" s="6"/>
      <c r="AB488" s="6"/>
      <c r="AC488" s="6"/>
      <c r="AD488" s="6"/>
      <c r="AE488" s="6"/>
      <c r="AF488" s="6"/>
      <c r="AG488" s="6"/>
      <c r="AH488" s="6"/>
      <c r="AI488" s="6"/>
      <c r="AJ488" s="6"/>
      <c r="AK488" s="6"/>
    </row>
    <row r="489" spans="1:37" ht="12.75" customHeight="1">
      <c r="A489" s="36" t="s">
        <v>125</v>
      </c>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c r="AA489" s="6"/>
      <c r="AB489" s="6"/>
      <c r="AC489" s="6"/>
      <c r="AD489" s="6"/>
      <c r="AE489" s="6"/>
      <c r="AF489" s="6"/>
      <c r="AG489" s="6"/>
      <c r="AH489" s="6"/>
      <c r="AI489" s="6"/>
      <c r="AJ489" s="6"/>
      <c r="AK489" s="6"/>
    </row>
    <row r="490" spans="1:37" ht="12.75" customHeight="1">
      <c r="A490" s="36" t="s">
        <v>126</v>
      </c>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c r="AA490" s="6"/>
      <c r="AB490" s="6"/>
      <c r="AC490" s="6"/>
      <c r="AD490" s="6"/>
      <c r="AE490" s="6"/>
      <c r="AF490" s="6"/>
      <c r="AG490" s="6"/>
      <c r="AH490" s="6"/>
      <c r="AI490" s="6"/>
      <c r="AJ490" s="6"/>
      <c r="AK490" s="6"/>
    </row>
    <row r="491" spans="1:37" ht="12.75" customHeight="1">
      <c r="A491" s="36" t="s">
        <v>127</v>
      </c>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c r="AA491" s="6"/>
      <c r="AB491" s="6"/>
      <c r="AC491" s="6"/>
      <c r="AD491" s="6"/>
      <c r="AE491" s="6"/>
      <c r="AF491" s="6"/>
      <c r="AG491" s="6"/>
      <c r="AH491" s="6"/>
      <c r="AI491" s="6"/>
      <c r="AJ491" s="6"/>
      <c r="AK491" s="6"/>
    </row>
    <row r="492" spans="1:37" ht="12.75" customHeight="1">
      <c r="A492" s="36" t="s">
        <v>128</v>
      </c>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c r="AA492" s="6"/>
      <c r="AB492" s="6"/>
      <c r="AC492" s="6"/>
      <c r="AD492" s="6"/>
      <c r="AE492" s="6"/>
      <c r="AF492" s="6"/>
      <c r="AG492" s="6"/>
      <c r="AH492" s="6"/>
      <c r="AI492" s="6"/>
      <c r="AJ492" s="6"/>
      <c r="AK492" s="6"/>
    </row>
    <row r="493" spans="1:37" ht="12.75" customHeight="1">
      <c r="A493" s="36" t="s">
        <v>129</v>
      </c>
      <c r="B493" s="51"/>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c r="AA493" s="6"/>
      <c r="AB493" s="6"/>
      <c r="AC493" s="6"/>
      <c r="AD493" s="6"/>
      <c r="AE493" s="6"/>
      <c r="AF493" s="6"/>
      <c r="AG493" s="6"/>
      <c r="AH493" s="6"/>
      <c r="AI493" s="6"/>
      <c r="AJ493" s="6"/>
      <c r="AK493" s="6"/>
    </row>
    <row r="494" spans="1:37" ht="12.75" customHeight="1">
      <c r="A494" s="36" t="s">
        <v>130</v>
      </c>
      <c r="B494" s="20">
        <v>0</v>
      </c>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6"/>
      <c r="AB494" s="6"/>
      <c r="AC494" s="6"/>
      <c r="AD494" s="6"/>
      <c r="AE494" s="6"/>
      <c r="AF494" s="6"/>
      <c r="AG494" s="6"/>
      <c r="AH494" s="6"/>
      <c r="AI494" s="6"/>
      <c r="AJ494" s="6"/>
      <c r="AK494" s="6"/>
    </row>
    <row r="495" spans="1:37" ht="12.75" customHeight="1">
      <c r="A495" s="52" t="s">
        <v>131</v>
      </c>
      <c r="B495" s="53">
        <f>D495+F495+H495+J495+L495+N495+P495+R495+T495+V495+X495+Z495</f>
        <v>0</v>
      </c>
      <c r="C495" s="53"/>
      <c r="D495" s="53">
        <f>D491+D492+D493</f>
        <v>0</v>
      </c>
      <c r="E495" s="53"/>
      <c r="F495" s="53">
        <f>F491+F492+F493</f>
        <v>0</v>
      </c>
      <c r="G495" s="53"/>
      <c r="H495" s="53">
        <f>H491+H492+H493</f>
        <v>0</v>
      </c>
      <c r="I495" s="53"/>
      <c r="J495" s="53">
        <f>J491+J492+J493</f>
        <v>0</v>
      </c>
      <c r="K495" s="53"/>
      <c r="L495" s="53">
        <f>L491+L492+L493</f>
        <v>0</v>
      </c>
      <c r="M495" s="53"/>
      <c r="N495" s="53">
        <f>N491+N492+N493</f>
        <v>0</v>
      </c>
      <c r="O495" s="53"/>
      <c r="P495" s="53">
        <f>P491+P492+P493</f>
        <v>0</v>
      </c>
      <c r="Q495" s="53"/>
      <c r="R495" s="53">
        <f>R491+R492+R493</f>
        <v>0</v>
      </c>
      <c r="S495" s="53"/>
      <c r="T495" s="53">
        <f>T491+T492+T493</f>
        <v>0</v>
      </c>
      <c r="U495" s="53"/>
      <c r="V495" s="53">
        <f>V491+V492+V493</f>
        <v>0</v>
      </c>
      <c r="W495" s="53"/>
      <c r="X495" s="53">
        <f>X491+X492+X493</f>
        <v>0</v>
      </c>
      <c r="Y495" s="53"/>
      <c r="Z495" s="53">
        <f>Z491+Z492+Z493</f>
        <v>0</v>
      </c>
      <c r="AA495" s="6"/>
      <c r="AB495" s="6"/>
      <c r="AC495" s="6"/>
      <c r="AD495" s="6"/>
      <c r="AE495" s="6"/>
      <c r="AF495" s="6"/>
      <c r="AG495" s="6"/>
      <c r="AH495" s="6"/>
      <c r="AI495" s="6"/>
      <c r="AJ495" s="6"/>
      <c r="AK495" s="6"/>
    </row>
    <row r="496" spans="1:37" ht="12.75" customHeight="1">
      <c r="A496" s="45" t="s">
        <v>14</v>
      </c>
      <c r="B496" s="45" t="str">
        <f>'Curent Year CapEx'!A76</f>
        <v>27-62</v>
      </c>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c r="AA496" s="6"/>
      <c r="AB496" s="6"/>
      <c r="AC496" s="6"/>
      <c r="AD496" s="6"/>
      <c r="AE496" s="6"/>
      <c r="AF496" s="6"/>
      <c r="AG496" s="6"/>
      <c r="AH496" s="6"/>
      <c r="AI496" s="6"/>
      <c r="AJ496" s="6"/>
      <c r="AK496" s="6"/>
    </row>
    <row r="497" spans="1:37" ht="12.75" customHeight="1">
      <c r="A497" s="36" t="s">
        <v>125</v>
      </c>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c r="AA497" s="6"/>
      <c r="AB497" s="6"/>
      <c r="AC497" s="6"/>
      <c r="AD497" s="6"/>
      <c r="AE497" s="6"/>
      <c r="AF497" s="6"/>
      <c r="AG497" s="6"/>
      <c r="AH497" s="6"/>
      <c r="AI497" s="6"/>
      <c r="AJ497" s="6"/>
      <c r="AK497" s="6"/>
    </row>
    <row r="498" spans="1:37" ht="12.75" customHeight="1">
      <c r="A498" s="36" t="s">
        <v>126</v>
      </c>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c r="AA498" s="6"/>
      <c r="AB498" s="6"/>
      <c r="AC498" s="6"/>
      <c r="AD498" s="6"/>
      <c r="AE498" s="6"/>
      <c r="AF498" s="6"/>
      <c r="AG498" s="6"/>
      <c r="AH498" s="6"/>
      <c r="AI498" s="6"/>
      <c r="AJ498" s="6"/>
      <c r="AK498" s="6"/>
    </row>
    <row r="499" spans="1:37" ht="12.75" customHeight="1">
      <c r="A499" s="36" t="s">
        <v>127</v>
      </c>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c r="AA499" s="6"/>
      <c r="AB499" s="6"/>
      <c r="AC499" s="6"/>
      <c r="AD499" s="6"/>
      <c r="AE499" s="6"/>
      <c r="AF499" s="6"/>
      <c r="AG499" s="6"/>
      <c r="AH499" s="6"/>
      <c r="AI499" s="6"/>
      <c r="AJ499" s="6"/>
      <c r="AK499" s="6"/>
    </row>
    <row r="500" spans="1:37" ht="12.75" customHeight="1">
      <c r="A500" s="36" t="s">
        <v>128</v>
      </c>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c r="AA500" s="6"/>
      <c r="AB500" s="6"/>
      <c r="AC500" s="6"/>
      <c r="AD500" s="6"/>
      <c r="AE500" s="6"/>
      <c r="AF500" s="6"/>
      <c r="AG500" s="6"/>
      <c r="AH500" s="6"/>
      <c r="AI500" s="6"/>
      <c r="AJ500" s="6"/>
      <c r="AK500" s="6"/>
    </row>
    <row r="501" spans="1:37" ht="12.75" customHeight="1">
      <c r="A501" s="36" t="s">
        <v>129</v>
      </c>
      <c r="B501" s="51"/>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c r="AA501" s="6"/>
      <c r="AB501" s="6"/>
      <c r="AC501" s="6"/>
      <c r="AD501" s="6"/>
      <c r="AE501" s="6"/>
      <c r="AF501" s="6"/>
      <c r="AG501" s="6"/>
      <c r="AH501" s="6"/>
      <c r="AI501" s="6"/>
      <c r="AJ501" s="6"/>
      <c r="AK501" s="6"/>
    </row>
    <row r="502" spans="1:37" ht="12.75" customHeight="1">
      <c r="A502" s="36" t="s">
        <v>130</v>
      </c>
      <c r="B502" s="20">
        <v>0</v>
      </c>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6"/>
      <c r="AB502" s="6"/>
      <c r="AC502" s="6"/>
      <c r="AD502" s="6"/>
      <c r="AE502" s="6"/>
      <c r="AF502" s="6"/>
      <c r="AG502" s="6"/>
      <c r="AH502" s="6"/>
      <c r="AI502" s="6"/>
      <c r="AJ502" s="6"/>
      <c r="AK502" s="6"/>
    </row>
    <row r="503" spans="1:37" ht="12.75" customHeight="1">
      <c r="A503" s="52" t="s">
        <v>131</v>
      </c>
      <c r="B503" s="53">
        <f>D503+F503+H503+J503+L503+N503+P503+R503+T503+V503+X503+Z503</f>
        <v>0</v>
      </c>
      <c r="C503" s="53"/>
      <c r="D503" s="53">
        <f>D499+D500+D501</f>
        <v>0</v>
      </c>
      <c r="E503" s="53"/>
      <c r="F503" s="53">
        <f>F499+F500+F501</f>
        <v>0</v>
      </c>
      <c r="G503" s="53"/>
      <c r="H503" s="53">
        <f>H499+H500+H501</f>
        <v>0</v>
      </c>
      <c r="I503" s="53"/>
      <c r="J503" s="53">
        <f>J499+J500+J501</f>
        <v>0</v>
      </c>
      <c r="K503" s="53"/>
      <c r="L503" s="53">
        <f>L499+L500+L501</f>
        <v>0</v>
      </c>
      <c r="M503" s="53"/>
      <c r="N503" s="53">
        <f>N499+N500+N501</f>
        <v>0</v>
      </c>
      <c r="O503" s="53"/>
      <c r="P503" s="53">
        <f>P499+P500+P501</f>
        <v>0</v>
      </c>
      <c r="Q503" s="53"/>
      <c r="R503" s="53">
        <f>R499+R500+R501</f>
        <v>0</v>
      </c>
      <c r="S503" s="53"/>
      <c r="T503" s="53">
        <f>T499+T500+T501</f>
        <v>0</v>
      </c>
      <c r="U503" s="53"/>
      <c r="V503" s="53">
        <f>V499+V500+V501</f>
        <v>0</v>
      </c>
      <c r="W503" s="53"/>
      <c r="X503" s="53">
        <f>X499+X500+X501</f>
        <v>0</v>
      </c>
      <c r="Y503" s="53"/>
      <c r="Z503" s="53">
        <f>Z499+Z500+Z501</f>
        <v>0</v>
      </c>
      <c r="AA503" s="6"/>
      <c r="AB503" s="6"/>
      <c r="AC503" s="6"/>
      <c r="AD503" s="6"/>
      <c r="AE503" s="6"/>
      <c r="AF503" s="6"/>
      <c r="AG503" s="6"/>
      <c r="AH503" s="6"/>
      <c r="AI503" s="6"/>
      <c r="AJ503" s="6"/>
      <c r="AK503" s="6"/>
    </row>
    <row r="504" spans="1:37" ht="12.75" customHeight="1">
      <c r="A504" s="45" t="s">
        <v>14</v>
      </c>
      <c r="B504" s="45" t="str">
        <f>'Curent Year CapEx'!A77</f>
        <v>27-63</v>
      </c>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c r="AA504" s="6"/>
      <c r="AB504" s="6"/>
      <c r="AC504" s="6"/>
      <c r="AD504" s="6"/>
      <c r="AE504" s="6"/>
      <c r="AF504" s="6"/>
      <c r="AG504" s="6"/>
      <c r="AH504" s="6"/>
      <c r="AI504" s="6"/>
      <c r="AJ504" s="6"/>
      <c r="AK504" s="6"/>
    </row>
    <row r="505" spans="1:37" ht="12.75" customHeight="1">
      <c r="A505" s="36" t="s">
        <v>125</v>
      </c>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c r="AA505" s="6"/>
      <c r="AB505" s="6"/>
      <c r="AC505" s="6"/>
      <c r="AD505" s="6"/>
      <c r="AE505" s="6"/>
      <c r="AF505" s="6"/>
      <c r="AG505" s="6"/>
      <c r="AH505" s="6"/>
      <c r="AI505" s="6"/>
      <c r="AJ505" s="6"/>
      <c r="AK505" s="6"/>
    </row>
    <row r="506" spans="1:37" ht="12.75" customHeight="1">
      <c r="A506" s="36" t="s">
        <v>126</v>
      </c>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c r="AA506" s="6"/>
      <c r="AB506" s="6"/>
      <c r="AC506" s="6"/>
      <c r="AD506" s="6"/>
      <c r="AE506" s="6"/>
      <c r="AF506" s="6"/>
      <c r="AG506" s="6"/>
      <c r="AH506" s="6"/>
      <c r="AI506" s="6"/>
      <c r="AJ506" s="6"/>
      <c r="AK506" s="6"/>
    </row>
    <row r="507" spans="1:37" ht="12.75" customHeight="1">
      <c r="A507" s="36" t="s">
        <v>127</v>
      </c>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c r="AA507" s="6"/>
      <c r="AB507" s="6"/>
      <c r="AC507" s="6"/>
      <c r="AD507" s="6"/>
      <c r="AE507" s="6"/>
      <c r="AF507" s="6"/>
      <c r="AG507" s="6"/>
      <c r="AH507" s="6"/>
      <c r="AI507" s="6"/>
      <c r="AJ507" s="6"/>
      <c r="AK507" s="6"/>
    </row>
    <row r="508" spans="1:37" ht="12.75" customHeight="1">
      <c r="A508" s="36" t="s">
        <v>128</v>
      </c>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c r="AA508" s="6"/>
      <c r="AB508" s="6"/>
      <c r="AC508" s="6"/>
      <c r="AD508" s="6"/>
      <c r="AE508" s="6"/>
      <c r="AF508" s="6"/>
      <c r="AG508" s="6"/>
      <c r="AH508" s="6"/>
      <c r="AI508" s="6"/>
      <c r="AJ508" s="6"/>
      <c r="AK508" s="6"/>
    </row>
    <row r="509" spans="1:37" ht="12.75" customHeight="1">
      <c r="A509" s="36" t="s">
        <v>129</v>
      </c>
      <c r="B509" s="51"/>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c r="AA509" s="6"/>
      <c r="AB509" s="6"/>
      <c r="AC509" s="6"/>
      <c r="AD509" s="6"/>
      <c r="AE509" s="6"/>
      <c r="AF509" s="6"/>
      <c r="AG509" s="6"/>
      <c r="AH509" s="6"/>
      <c r="AI509" s="6"/>
      <c r="AJ509" s="6"/>
      <c r="AK509" s="6"/>
    </row>
    <row r="510" spans="1:37" ht="12.75" customHeight="1">
      <c r="A510" s="36" t="s">
        <v>130</v>
      </c>
      <c r="B510" s="20">
        <v>0</v>
      </c>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6"/>
      <c r="AB510" s="6"/>
      <c r="AC510" s="6"/>
      <c r="AD510" s="6"/>
      <c r="AE510" s="6"/>
      <c r="AF510" s="6"/>
      <c r="AG510" s="6"/>
      <c r="AH510" s="6"/>
      <c r="AI510" s="6"/>
      <c r="AJ510" s="6"/>
      <c r="AK510" s="6"/>
    </row>
    <row r="511" spans="1:37" ht="12.75" customHeight="1">
      <c r="A511" s="52" t="s">
        <v>131</v>
      </c>
      <c r="B511" s="53">
        <f>D511+F511+H511+J511+L511+N511+P511+R511+T511+V511+X511+Z511</f>
        <v>0</v>
      </c>
      <c r="C511" s="53"/>
      <c r="D511" s="53">
        <f>D507+D508+D509</f>
        <v>0</v>
      </c>
      <c r="E511" s="53"/>
      <c r="F511" s="53">
        <f>F507+F508+F509</f>
        <v>0</v>
      </c>
      <c r="G511" s="53"/>
      <c r="H511" s="53">
        <f>H507+H508+H509</f>
        <v>0</v>
      </c>
      <c r="I511" s="53"/>
      <c r="J511" s="53">
        <f>J507+J508+J509</f>
        <v>0</v>
      </c>
      <c r="K511" s="53"/>
      <c r="L511" s="53">
        <f>L507+L508+L509</f>
        <v>0</v>
      </c>
      <c r="M511" s="53"/>
      <c r="N511" s="53">
        <f>N507+N508+N509</f>
        <v>0</v>
      </c>
      <c r="O511" s="53"/>
      <c r="P511" s="53">
        <f>P507+P508+P509</f>
        <v>0</v>
      </c>
      <c r="Q511" s="53"/>
      <c r="R511" s="53">
        <f>R507+R508+R509</f>
        <v>0</v>
      </c>
      <c r="S511" s="53"/>
      <c r="T511" s="53">
        <f>T507+T508+T509</f>
        <v>0</v>
      </c>
      <c r="U511" s="53"/>
      <c r="V511" s="53">
        <f>V507+V508+V509</f>
        <v>0</v>
      </c>
      <c r="W511" s="53"/>
      <c r="X511" s="53">
        <f>X507+X508+X509</f>
        <v>0</v>
      </c>
      <c r="Y511" s="53"/>
      <c r="Z511" s="53">
        <f>Z507+Z508+Z509</f>
        <v>0</v>
      </c>
      <c r="AA511" s="6"/>
      <c r="AB511" s="6"/>
      <c r="AC511" s="6"/>
      <c r="AD511" s="6"/>
      <c r="AE511" s="6"/>
      <c r="AF511" s="6"/>
      <c r="AG511" s="6"/>
      <c r="AH511" s="6"/>
      <c r="AI511" s="6"/>
      <c r="AJ511" s="6"/>
      <c r="AK511" s="6"/>
    </row>
    <row r="512" spans="1:37" ht="12.75" customHeight="1">
      <c r="A512" s="45" t="s">
        <v>14</v>
      </c>
      <c r="B512" s="45" t="str">
        <f>'Curent Year CapEx'!A78</f>
        <v>27-64</v>
      </c>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6"/>
      <c r="AB512" s="6"/>
      <c r="AC512" s="6"/>
      <c r="AD512" s="6"/>
      <c r="AE512" s="6"/>
      <c r="AF512" s="6"/>
      <c r="AG512" s="6"/>
      <c r="AH512" s="6"/>
      <c r="AI512" s="6"/>
      <c r="AJ512" s="6"/>
      <c r="AK512" s="6"/>
    </row>
    <row r="513" spans="1:37" ht="12.75" customHeight="1">
      <c r="A513" s="36" t="s">
        <v>125</v>
      </c>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c r="AA513" s="6"/>
      <c r="AB513" s="6"/>
      <c r="AC513" s="6"/>
      <c r="AD513" s="6"/>
      <c r="AE513" s="6"/>
      <c r="AF513" s="6"/>
      <c r="AG513" s="6"/>
      <c r="AH513" s="6"/>
      <c r="AI513" s="6"/>
      <c r="AJ513" s="6"/>
      <c r="AK513" s="6"/>
    </row>
    <row r="514" spans="1:37" ht="12.75" customHeight="1">
      <c r="A514" s="36" t="s">
        <v>126</v>
      </c>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c r="AA514" s="6"/>
      <c r="AB514" s="6"/>
      <c r="AC514" s="6"/>
      <c r="AD514" s="6"/>
      <c r="AE514" s="6"/>
      <c r="AF514" s="6"/>
      <c r="AG514" s="6"/>
      <c r="AH514" s="6"/>
      <c r="AI514" s="6"/>
      <c r="AJ514" s="6"/>
      <c r="AK514" s="6"/>
    </row>
    <row r="515" spans="1:37" ht="12.75" customHeight="1">
      <c r="A515" s="36" t="s">
        <v>127</v>
      </c>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c r="AA515" s="6"/>
      <c r="AB515" s="6"/>
      <c r="AC515" s="6"/>
      <c r="AD515" s="6"/>
      <c r="AE515" s="6"/>
      <c r="AF515" s="6"/>
      <c r="AG515" s="6"/>
      <c r="AH515" s="6"/>
      <c r="AI515" s="6"/>
      <c r="AJ515" s="6"/>
      <c r="AK515" s="6"/>
    </row>
    <row r="516" spans="1:37" ht="12.75" customHeight="1">
      <c r="A516" s="36" t="s">
        <v>128</v>
      </c>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c r="AA516" s="6"/>
      <c r="AB516" s="6"/>
      <c r="AC516" s="6"/>
      <c r="AD516" s="6"/>
      <c r="AE516" s="6"/>
      <c r="AF516" s="6"/>
      <c r="AG516" s="6"/>
      <c r="AH516" s="6"/>
      <c r="AI516" s="6"/>
      <c r="AJ516" s="6"/>
      <c r="AK516" s="6"/>
    </row>
    <row r="517" spans="1:37" ht="12.75" customHeight="1">
      <c r="A517" s="36" t="s">
        <v>129</v>
      </c>
      <c r="B517" s="51"/>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c r="AA517" s="6"/>
      <c r="AB517" s="6"/>
      <c r="AC517" s="6"/>
      <c r="AD517" s="6"/>
      <c r="AE517" s="6"/>
      <c r="AF517" s="6"/>
      <c r="AG517" s="6"/>
      <c r="AH517" s="6"/>
      <c r="AI517" s="6"/>
      <c r="AJ517" s="6"/>
      <c r="AK517" s="6"/>
    </row>
    <row r="518" spans="1:37" ht="12.75" customHeight="1">
      <c r="A518" s="36" t="s">
        <v>130</v>
      </c>
      <c r="B518" s="20">
        <v>0</v>
      </c>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6"/>
      <c r="AB518" s="6"/>
      <c r="AC518" s="6"/>
      <c r="AD518" s="6"/>
      <c r="AE518" s="6"/>
      <c r="AF518" s="6"/>
      <c r="AG518" s="6"/>
      <c r="AH518" s="6"/>
      <c r="AI518" s="6"/>
      <c r="AJ518" s="6"/>
      <c r="AK518" s="6"/>
    </row>
    <row r="519" spans="1:37" ht="12.75" customHeight="1">
      <c r="A519" s="52" t="s">
        <v>131</v>
      </c>
      <c r="B519" s="53">
        <f>D519+F519+H519+J519+L519+N519+P519+R519+T519+V519+X519+Z519</f>
        <v>0</v>
      </c>
      <c r="C519" s="53"/>
      <c r="D519" s="53">
        <f>D515+D516+D517</f>
        <v>0</v>
      </c>
      <c r="E519" s="53"/>
      <c r="F519" s="53">
        <f>F515+F516+F517</f>
        <v>0</v>
      </c>
      <c r="G519" s="53"/>
      <c r="H519" s="53">
        <f>H515+H516+H517</f>
        <v>0</v>
      </c>
      <c r="I519" s="53"/>
      <c r="J519" s="53">
        <f>J515+J516+J517</f>
        <v>0</v>
      </c>
      <c r="K519" s="53"/>
      <c r="L519" s="53">
        <f>L515+L516+L517</f>
        <v>0</v>
      </c>
      <c r="M519" s="53"/>
      <c r="N519" s="53">
        <f>N515+N516+N517</f>
        <v>0</v>
      </c>
      <c r="O519" s="53"/>
      <c r="P519" s="53">
        <f>P515+P516+P517</f>
        <v>0</v>
      </c>
      <c r="Q519" s="53"/>
      <c r="R519" s="53">
        <f>R515+R516+R517</f>
        <v>0</v>
      </c>
      <c r="S519" s="53"/>
      <c r="T519" s="53">
        <f>T515+T516+T517</f>
        <v>0</v>
      </c>
      <c r="U519" s="53"/>
      <c r="V519" s="53">
        <f>V515+V516+V517</f>
        <v>0</v>
      </c>
      <c r="W519" s="53"/>
      <c r="X519" s="53">
        <f>X515+X516+X517</f>
        <v>0</v>
      </c>
      <c r="Y519" s="53"/>
      <c r="Z519" s="53">
        <f>Z515+Z516+Z517</f>
        <v>0</v>
      </c>
      <c r="AA519" s="6"/>
      <c r="AB519" s="6"/>
      <c r="AC519" s="6"/>
      <c r="AD519" s="6"/>
      <c r="AE519" s="6"/>
      <c r="AF519" s="6"/>
      <c r="AG519" s="6"/>
      <c r="AH519" s="6"/>
      <c r="AI519" s="6"/>
      <c r="AJ519" s="6"/>
      <c r="AK519" s="6"/>
    </row>
    <row r="520" spans="1:37" ht="12.75" customHeight="1">
      <c r="A520" s="45" t="s">
        <v>14</v>
      </c>
      <c r="B520" s="45" t="str">
        <f>'Curent Year CapEx'!A79</f>
        <v>27-65</v>
      </c>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c r="AA520" s="6"/>
      <c r="AB520" s="6"/>
      <c r="AC520" s="6"/>
      <c r="AD520" s="6"/>
      <c r="AE520" s="6"/>
      <c r="AF520" s="6"/>
      <c r="AG520" s="6"/>
      <c r="AH520" s="6"/>
      <c r="AI520" s="6"/>
      <c r="AJ520" s="6"/>
      <c r="AK520" s="6"/>
    </row>
    <row r="521" spans="1:37" ht="12.75" customHeight="1">
      <c r="A521" s="36" t="s">
        <v>125</v>
      </c>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c r="AA521" s="6"/>
      <c r="AB521" s="6"/>
      <c r="AC521" s="6"/>
      <c r="AD521" s="6"/>
      <c r="AE521" s="6"/>
      <c r="AF521" s="6"/>
      <c r="AG521" s="6"/>
      <c r="AH521" s="6"/>
      <c r="AI521" s="6"/>
      <c r="AJ521" s="6"/>
      <c r="AK521" s="6"/>
    </row>
    <row r="522" spans="1:37" ht="12.75" customHeight="1">
      <c r="A522" s="36" t="s">
        <v>126</v>
      </c>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c r="AA522" s="6"/>
      <c r="AB522" s="6"/>
      <c r="AC522" s="6"/>
      <c r="AD522" s="6"/>
      <c r="AE522" s="6"/>
      <c r="AF522" s="6"/>
      <c r="AG522" s="6"/>
      <c r="AH522" s="6"/>
      <c r="AI522" s="6"/>
      <c r="AJ522" s="6"/>
      <c r="AK522" s="6"/>
    </row>
    <row r="523" spans="1:37" ht="12.75" customHeight="1">
      <c r="A523" s="36" t="s">
        <v>127</v>
      </c>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c r="AA523" s="6"/>
      <c r="AB523" s="6"/>
      <c r="AC523" s="6"/>
      <c r="AD523" s="6"/>
      <c r="AE523" s="6"/>
      <c r="AF523" s="6"/>
      <c r="AG523" s="6"/>
      <c r="AH523" s="6"/>
      <c r="AI523" s="6"/>
      <c r="AJ523" s="6"/>
      <c r="AK523" s="6"/>
    </row>
    <row r="524" spans="1:37" ht="12.75" customHeight="1">
      <c r="A524" s="36" t="s">
        <v>128</v>
      </c>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c r="AA524" s="6"/>
      <c r="AB524" s="6"/>
      <c r="AC524" s="6"/>
      <c r="AD524" s="6"/>
      <c r="AE524" s="6"/>
      <c r="AF524" s="6"/>
      <c r="AG524" s="6"/>
      <c r="AH524" s="6"/>
      <c r="AI524" s="6"/>
      <c r="AJ524" s="6"/>
      <c r="AK524" s="6"/>
    </row>
    <row r="525" spans="1:37" ht="12.75" customHeight="1">
      <c r="A525" s="36" t="s">
        <v>129</v>
      </c>
      <c r="B525" s="51"/>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c r="AA525" s="6"/>
      <c r="AB525" s="6"/>
      <c r="AC525" s="6"/>
      <c r="AD525" s="6"/>
      <c r="AE525" s="6"/>
      <c r="AF525" s="6"/>
      <c r="AG525" s="6"/>
      <c r="AH525" s="6"/>
      <c r="AI525" s="6"/>
      <c r="AJ525" s="6"/>
      <c r="AK525" s="6"/>
    </row>
    <row r="526" spans="1:37" ht="12.75" customHeight="1">
      <c r="A526" s="36" t="s">
        <v>130</v>
      </c>
      <c r="B526" s="20">
        <v>0</v>
      </c>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6"/>
      <c r="AB526" s="6"/>
      <c r="AC526" s="6"/>
      <c r="AD526" s="6"/>
      <c r="AE526" s="6"/>
      <c r="AF526" s="6"/>
      <c r="AG526" s="6"/>
      <c r="AH526" s="6"/>
      <c r="AI526" s="6"/>
      <c r="AJ526" s="6"/>
      <c r="AK526" s="6"/>
    </row>
    <row r="527" spans="1:37" ht="12.75" customHeight="1">
      <c r="A527" s="52" t="s">
        <v>131</v>
      </c>
      <c r="B527" s="53">
        <f>D527+F527+H527+J527+L527+N527+P527+R527+T527+V527+X527+Z527</f>
        <v>0</v>
      </c>
      <c r="C527" s="53"/>
      <c r="D527" s="53">
        <f>D523+D524+D525</f>
        <v>0</v>
      </c>
      <c r="E527" s="53"/>
      <c r="F527" s="53">
        <f>F523+F524+F525</f>
        <v>0</v>
      </c>
      <c r="G527" s="53"/>
      <c r="H527" s="53">
        <f>H523+H524+H525</f>
        <v>0</v>
      </c>
      <c r="I527" s="53"/>
      <c r="J527" s="53">
        <f>J523+J524+J525</f>
        <v>0</v>
      </c>
      <c r="K527" s="53"/>
      <c r="L527" s="53">
        <f>L523+L524+L525</f>
        <v>0</v>
      </c>
      <c r="M527" s="53"/>
      <c r="N527" s="53">
        <f>N523+N524+N525</f>
        <v>0</v>
      </c>
      <c r="O527" s="53"/>
      <c r="P527" s="53">
        <f>P523+P524+P525</f>
        <v>0</v>
      </c>
      <c r="Q527" s="53"/>
      <c r="R527" s="53">
        <f>R523+R524+R525</f>
        <v>0</v>
      </c>
      <c r="S527" s="53"/>
      <c r="T527" s="53">
        <f>T523+T524+T525</f>
        <v>0</v>
      </c>
      <c r="U527" s="53"/>
      <c r="V527" s="53">
        <f>V523+V524+V525</f>
        <v>0</v>
      </c>
      <c r="W527" s="53"/>
      <c r="X527" s="53">
        <f>X523+X524+X525</f>
        <v>0</v>
      </c>
      <c r="Y527" s="53"/>
      <c r="Z527" s="53">
        <f>Z523+Z524+Z525</f>
        <v>0</v>
      </c>
      <c r="AA527" s="6"/>
      <c r="AB527" s="6"/>
      <c r="AC527" s="6"/>
      <c r="AD527" s="6"/>
      <c r="AE527" s="6"/>
      <c r="AF527" s="6"/>
      <c r="AG527" s="6"/>
      <c r="AH527" s="6"/>
      <c r="AI527" s="6"/>
      <c r="AJ527" s="6"/>
      <c r="AK527" s="6"/>
    </row>
    <row r="528" spans="1:37" ht="12.75" customHeight="1">
      <c r="A528" s="45" t="s">
        <v>14</v>
      </c>
      <c r="B528" s="45" t="str">
        <f>'Curent Year CapEx'!A80</f>
        <v>27-66</v>
      </c>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6"/>
      <c r="AB528" s="6"/>
      <c r="AC528" s="6"/>
      <c r="AD528" s="6"/>
      <c r="AE528" s="6"/>
      <c r="AF528" s="6"/>
      <c r="AG528" s="6"/>
      <c r="AH528" s="6"/>
      <c r="AI528" s="6"/>
      <c r="AJ528" s="6"/>
      <c r="AK528" s="6"/>
    </row>
    <row r="529" spans="1:37" ht="12.75" customHeight="1">
      <c r="A529" s="36" t="s">
        <v>125</v>
      </c>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c r="AA529" s="6"/>
      <c r="AB529" s="6"/>
      <c r="AC529" s="6"/>
      <c r="AD529" s="6"/>
      <c r="AE529" s="6"/>
      <c r="AF529" s="6"/>
      <c r="AG529" s="6"/>
      <c r="AH529" s="6"/>
      <c r="AI529" s="6"/>
      <c r="AJ529" s="6"/>
      <c r="AK529" s="6"/>
    </row>
    <row r="530" spans="1:37" ht="12.75" customHeight="1">
      <c r="A530" s="36" t="s">
        <v>126</v>
      </c>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c r="AA530" s="6"/>
      <c r="AB530" s="6"/>
      <c r="AC530" s="6"/>
      <c r="AD530" s="6"/>
      <c r="AE530" s="6"/>
      <c r="AF530" s="6"/>
      <c r="AG530" s="6"/>
      <c r="AH530" s="6"/>
      <c r="AI530" s="6"/>
      <c r="AJ530" s="6"/>
      <c r="AK530" s="6"/>
    </row>
    <row r="531" spans="1:37" ht="12.75" customHeight="1">
      <c r="A531" s="36" t="s">
        <v>127</v>
      </c>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c r="AA531" s="6"/>
      <c r="AB531" s="6"/>
      <c r="AC531" s="6"/>
      <c r="AD531" s="6"/>
      <c r="AE531" s="6"/>
      <c r="AF531" s="6"/>
      <c r="AG531" s="6"/>
      <c r="AH531" s="6"/>
      <c r="AI531" s="6"/>
      <c r="AJ531" s="6"/>
      <c r="AK531" s="6"/>
    </row>
    <row r="532" spans="1:37" ht="12.75" customHeight="1">
      <c r="A532" s="36" t="s">
        <v>128</v>
      </c>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c r="AA532" s="6"/>
      <c r="AB532" s="6"/>
      <c r="AC532" s="6"/>
      <c r="AD532" s="6"/>
      <c r="AE532" s="6"/>
      <c r="AF532" s="6"/>
      <c r="AG532" s="6"/>
      <c r="AH532" s="6"/>
      <c r="AI532" s="6"/>
      <c r="AJ532" s="6"/>
      <c r="AK532" s="6"/>
    </row>
    <row r="533" spans="1:37" ht="12.75" customHeight="1">
      <c r="A533" s="36" t="s">
        <v>129</v>
      </c>
      <c r="B533" s="51"/>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c r="AA533" s="6"/>
      <c r="AB533" s="6"/>
      <c r="AC533" s="6"/>
      <c r="AD533" s="6"/>
      <c r="AE533" s="6"/>
      <c r="AF533" s="6"/>
      <c r="AG533" s="6"/>
      <c r="AH533" s="6"/>
      <c r="AI533" s="6"/>
      <c r="AJ533" s="6"/>
      <c r="AK533" s="6"/>
    </row>
    <row r="534" spans="1:37" ht="12.75" customHeight="1">
      <c r="A534" s="36" t="s">
        <v>130</v>
      </c>
      <c r="B534" s="20">
        <v>0</v>
      </c>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6"/>
      <c r="AB534" s="6"/>
      <c r="AC534" s="6"/>
      <c r="AD534" s="6"/>
      <c r="AE534" s="6"/>
      <c r="AF534" s="6"/>
      <c r="AG534" s="6"/>
      <c r="AH534" s="6"/>
      <c r="AI534" s="6"/>
      <c r="AJ534" s="6"/>
      <c r="AK534" s="6"/>
    </row>
    <row r="535" spans="1:37" ht="12.75" customHeight="1">
      <c r="A535" s="52" t="s">
        <v>131</v>
      </c>
      <c r="B535" s="53">
        <f>D535+F535+H535+J535+L535+N535+P535+R535+T535+V535+X535+Z535</f>
        <v>0</v>
      </c>
      <c r="C535" s="53"/>
      <c r="D535" s="53">
        <f>D531+D532+D533</f>
        <v>0</v>
      </c>
      <c r="E535" s="53"/>
      <c r="F535" s="53">
        <f>F531+F532+F533</f>
        <v>0</v>
      </c>
      <c r="G535" s="53"/>
      <c r="H535" s="53">
        <f>H531+H532+H533</f>
        <v>0</v>
      </c>
      <c r="I535" s="53"/>
      <c r="J535" s="53">
        <f>J531+J532+J533</f>
        <v>0</v>
      </c>
      <c r="K535" s="53"/>
      <c r="L535" s="53">
        <f>L531+L532+L533</f>
        <v>0</v>
      </c>
      <c r="M535" s="53"/>
      <c r="N535" s="53">
        <f>N531+N532+N533</f>
        <v>0</v>
      </c>
      <c r="O535" s="53"/>
      <c r="P535" s="53">
        <f>P531+P532+P533</f>
        <v>0</v>
      </c>
      <c r="Q535" s="53"/>
      <c r="R535" s="53">
        <f>R531+R532+R533</f>
        <v>0</v>
      </c>
      <c r="S535" s="53"/>
      <c r="T535" s="53">
        <f>T531+T532+T533</f>
        <v>0</v>
      </c>
      <c r="U535" s="53"/>
      <c r="V535" s="53">
        <f>V531+V532+V533</f>
        <v>0</v>
      </c>
      <c r="W535" s="53"/>
      <c r="X535" s="53">
        <f>X531+X532+X533</f>
        <v>0</v>
      </c>
      <c r="Y535" s="53"/>
      <c r="Z535" s="53">
        <f>Z531+Z532+Z533</f>
        <v>0</v>
      </c>
      <c r="AA535" s="6"/>
      <c r="AB535" s="6"/>
      <c r="AC535" s="6"/>
      <c r="AD535" s="6"/>
      <c r="AE535" s="6"/>
      <c r="AF535" s="6"/>
      <c r="AG535" s="6"/>
      <c r="AH535" s="6"/>
      <c r="AI535" s="6"/>
      <c r="AJ535" s="6"/>
      <c r="AK535" s="6"/>
    </row>
    <row r="536" spans="1:37" ht="12.75" customHeight="1">
      <c r="A536" s="45" t="s">
        <v>14</v>
      </c>
      <c r="B536" s="45" t="str">
        <f>'Curent Year CapEx'!A81</f>
        <v>27-67</v>
      </c>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c r="AA536" s="6"/>
      <c r="AB536" s="6"/>
      <c r="AC536" s="6"/>
      <c r="AD536" s="6"/>
      <c r="AE536" s="6"/>
      <c r="AF536" s="6"/>
      <c r="AG536" s="6"/>
      <c r="AH536" s="6"/>
      <c r="AI536" s="6"/>
      <c r="AJ536" s="6"/>
      <c r="AK536" s="6"/>
    </row>
    <row r="537" spans="1:37" ht="12.75" customHeight="1">
      <c r="A537" s="36" t="s">
        <v>125</v>
      </c>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c r="AA537" s="6"/>
      <c r="AB537" s="6"/>
      <c r="AC537" s="6"/>
      <c r="AD537" s="6"/>
      <c r="AE537" s="6"/>
      <c r="AF537" s="6"/>
      <c r="AG537" s="6"/>
      <c r="AH537" s="6"/>
      <c r="AI537" s="6"/>
      <c r="AJ537" s="6"/>
      <c r="AK537" s="6"/>
    </row>
    <row r="538" spans="1:37" ht="12.75" customHeight="1">
      <c r="A538" s="36" t="s">
        <v>126</v>
      </c>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c r="AA538" s="6"/>
      <c r="AB538" s="6"/>
      <c r="AC538" s="6"/>
      <c r="AD538" s="6"/>
      <c r="AE538" s="6"/>
      <c r="AF538" s="6"/>
      <c r="AG538" s="6"/>
      <c r="AH538" s="6"/>
      <c r="AI538" s="6"/>
      <c r="AJ538" s="6"/>
      <c r="AK538" s="6"/>
    </row>
    <row r="539" spans="1:37" ht="12.75" customHeight="1">
      <c r="A539" s="36" t="s">
        <v>127</v>
      </c>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c r="AA539" s="6"/>
      <c r="AB539" s="6"/>
      <c r="AC539" s="6"/>
      <c r="AD539" s="6"/>
      <c r="AE539" s="6"/>
      <c r="AF539" s="6"/>
      <c r="AG539" s="6"/>
      <c r="AH539" s="6"/>
      <c r="AI539" s="6"/>
      <c r="AJ539" s="6"/>
      <c r="AK539" s="6"/>
    </row>
    <row r="540" spans="1:37" ht="12.75" customHeight="1">
      <c r="A540" s="36" t="s">
        <v>128</v>
      </c>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c r="AA540" s="6"/>
      <c r="AB540" s="6"/>
      <c r="AC540" s="6"/>
      <c r="AD540" s="6"/>
      <c r="AE540" s="6"/>
      <c r="AF540" s="6"/>
      <c r="AG540" s="6"/>
      <c r="AH540" s="6"/>
      <c r="AI540" s="6"/>
      <c r="AJ540" s="6"/>
      <c r="AK540" s="6"/>
    </row>
    <row r="541" spans="1:37" ht="12.75" customHeight="1">
      <c r="A541" s="36" t="s">
        <v>129</v>
      </c>
      <c r="B541" s="51"/>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c r="AA541" s="6"/>
      <c r="AB541" s="6"/>
      <c r="AC541" s="6"/>
      <c r="AD541" s="6"/>
      <c r="AE541" s="6"/>
      <c r="AF541" s="6"/>
      <c r="AG541" s="6"/>
      <c r="AH541" s="6"/>
      <c r="AI541" s="6"/>
      <c r="AJ541" s="6"/>
      <c r="AK541" s="6"/>
    </row>
    <row r="542" spans="1:37" ht="12.75" customHeight="1">
      <c r="A542" s="36" t="s">
        <v>130</v>
      </c>
      <c r="B542" s="20">
        <v>0</v>
      </c>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6"/>
      <c r="AB542" s="6"/>
      <c r="AC542" s="6"/>
      <c r="AD542" s="6"/>
      <c r="AE542" s="6"/>
      <c r="AF542" s="6"/>
      <c r="AG542" s="6"/>
      <c r="AH542" s="6"/>
      <c r="AI542" s="6"/>
      <c r="AJ542" s="6"/>
      <c r="AK542" s="6"/>
    </row>
    <row r="543" spans="1:37" ht="12.75" customHeight="1">
      <c r="A543" s="52" t="s">
        <v>131</v>
      </c>
      <c r="B543" s="53">
        <f>D543+F543+H543+J543+L543+N543+P543+R543+T543+V543+X543+Z543</f>
        <v>0</v>
      </c>
      <c r="C543" s="53"/>
      <c r="D543" s="53">
        <f>D539+D540+D541</f>
        <v>0</v>
      </c>
      <c r="E543" s="53"/>
      <c r="F543" s="53">
        <f>F539+F540+F541</f>
        <v>0</v>
      </c>
      <c r="G543" s="53"/>
      <c r="H543" s="53">
        <f>H539+H540+H541</f>
        <v>0</v>
      </c>
      <c r="I543" s="53"/>
      <c r="J543" s="53">
        <f>J539+J540+J541</f>
        <v>0</v>
      </c>
      <c r="K543" s="53"/>
      <c r="L543" s="53">
        <f>L539+L540+L541</f>
        <v>0</v>
      </c>
      <c r="M543" s="53"/>
      <c r="N543" s="53">
        <f>N539+N540+N541</f>
        <v>0</v>
      </c>
      <c r="O543" s="53"/>
      <c r="P543" s="53">
        <f>P539+P540+P541</f>
        <v>0</v>
      </c>
      <c r="Q543" s="53"/>
      <c r="R543" s="53">
        <f>R539+R540+R541</f>
        <v>0</v>
      </c>
      <c r="S543" s="53"/>
      <c r="T543" s="53">
        <f>T539+T540+T541</f>
        <v>0</v>
      </c>
      <c r="U543" s="53"/>
      <c r="V543" s="53">
        <f>V539+V540+V541</f>
        <v>0</v>
      </c>
      <c r="W543" s="53"/>
      <c r="X543" s="53">
        <f>X539+X540+X541</f>
        <v>0</v>
      </c>
      <c r="Y543" s="53"/>
      <c r="Z543" s="53">
        <f>Z539+Z540+Z541</f>
        <v>0</v>
      </c>
      <c r="AA543" s="6"/>
      <c r="AB543" s="6"/>
      <c r="AC543" s="6"/>
      <c r="AD543" s="6"/>
      <c r="AE543" s="6"/>
      <c r="AF543" s="6"/>
      <c r="AG543" s="6"/>
      <c r="AH543" s="6"/>
      <c r="AI543" s="6"/>
      <c r="AJ543" s="6"/>
      <c r="AK543" s="6"/>
    </row>
    <row r="544" spans="1:37" ht="12.75" customHeight="1">
      <c r="A544" s="45" t="s">
        <v>14</v>
      </c>
      <c r="B544" s="45" t="str">
        <f>'Curent Year CapEx'!A82</f>
        <v>27-68</v>
      </c>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c r="AA544" s="6"/>
      <c r="AB544" s="6"/>
      <c r="AC544" s="6"/>
      <c r="AD544" s="6"/>
      <c r="AE544" s="6"/>
      <c r="AF544" s="6"/>
      <c r="AG544" s="6"/>
      <c r="AH544" s="6"/>
      <c r="AI544" s="6"/>
      <c r="AJ544" s="6"/>
      <c r="AK544" s="6"/>
    </row>
    <row r="545" spans="1:37" ht="12.75" customHeight="1">
      <c r="A545" s="36" t="s">
        <v>125</v>
      </c>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c r="AA545" s="6"/>
      <c r="AB545" s="6"/>
      <c r="AC545" s="6"/>
      <c r="AD545" s="6"/>
      <c r="AE545" s="6"/>
      <c r="AF545" s="6"/>
      <c r="AG545" s="6"/>
      <c r="AH545" s="6"/>
      <c r="AI545" s="6"/>
      <c r="AJ545" s="6"/>
      <c r="AK545" s="6"/>
    </row>
    <row r="546" spans="1:37" ht="12.75" customHeight="1">
      <c r="A546" s="36" t="s">
        <v>126</v>
      </c>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c r="AA546" s="6"/>
      <c r="AB546" s="6"/>
      <c r="AC546" s="6"/>
      <c r="AD546" s="6"/>
      <c r="AE546" s="6"/>
      <c r="AF546" s="6"/>
      <c r="AG546" s="6"/>
      <c r="AH546" s="6"/>
      <c r="AI546" s="6"/>
      <c r="AJ546" s="6"/>
      <c r="AK546" s="6"/>
    </row>
    <row r="547" spans="1:37" ht="12.75" customHeight="1">
      <c r="A547" s="36" t="s">
        <v>127</v>
      </c>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c r="AA547" s="6"/>
      <c r="AB547" s="6"/>
      <c r="AC547" s="6"/>
      <c r="AD547" s="6"/>
      <c r="AE547" s="6"/>
      <c r="AF547" s="6"/>
      <c r="AG547" s="6"/>
      <c r="AH547" s="6"/>
      <c r="AI547" s="6"/>
      <c r="AJ547" s="6"/>
      <c r="AK547" s="6"/>
    </row>
    <row r="548" spans="1:37" ht="12.75" customHeight="1">
      <c r="A548" s="36" t="s">
        <v>128</v>
      </c>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c r="AA548" s="6"/>
      <c r="AB548" s="6"/>
      <c r="AC548" s="6"/>
      <c r="AD548" s="6"/>
      <c r="AE548" s="6"/>
      <c r="AF548" s="6"/>
      <c r="AG548" s="6"/>
      <c r="AH548" s="6"/>
      <c r="AI548" s="6"/>
      <c r="AJ548" s="6"/>
      <c r="AK548" s="6"/>
    </row>
    <row r="549" spans="1:37" ht="12.75" customHeight="1">
      <c r="A549" s="36" t="s">
        <v>129</v>
      </c>
      <c r="B549" s="51"/>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c r="AA549" s="6"/>
      <c r="AB549" s="6"/>
      <c r="AC549" s="6"/>
      <c r="AD549" s="6"/>
      <c r="AE549" s="6"/>
      <c r="AF549" s="6"/>
      <c r="AG549" s="6"/>
      <c r="AH549" s="6"/>
      <c r="AI549" s="6"/>
      <c r="AJ549" s="6"/>
      <c r="AK549" s="6"/>
    </row>
    <row r="550" spans="1:37" ht="12.75" customHeight="1">
      <c r="A550" s="36" t="s">
        <v>130</v>
      </c>
      <c r="B550" s="20">
        <v>0</v>
      </c>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6"/>
      <c r="AB550" s="6"/>
      <c r="AC550" s="6"/>
      <c r="AD550" s="6"/>
      <c r="AE550" s="6"/>
      <c r="AF550" s="6"/>
      <c r="AG550" s="6"/>
      <c r="AH550" s="6"/>
      <c r="AI550" s="6"/>
      <c r="AJ550" s="6"/>
      <c r="AK550" s="6"/>
    </row>
    <row r="551" spans="1:37" ht="12.75" customHeight="1">
      <c r="A551" s="52" t="s">
        <v>131</v>
      </c>
      <c r="B551" s="53">
        <f>D551+F551+H551+J551+L551+N551+P551+R551+T551+V551+X551+Z551</f>
        <v>0</v>
      </c>
      <c r="C551" s="53"/>
      <c r="D551" s="53">
        <f>D547+D548+D549</f>
        <v>0</v>
      </c>
      <c r="E551" s="53"/>
      <c r="F551" s="53">
        <f>F547+F548+F549</f>
        <v>0</v>
      </c>
      <c r="G551" s="53"/>
      <c r="H551" s="53">
        <f>H547+H548+H549</f>
        <v>0</v>
      </c>
      <c r="I551" s="53"/>
      <c r="J551" s="53">
        <f>J547+J548+J549</f>
        <v>0</v>
      </c>
      <c r="K551" s="53"/>
      <c r="L551" s="53">
        <f>L547+L548+L549</f>
        <v>0</v>
      </c>
      <c r="M551" s="53"/>
      <c r="N551" s="53">
        <f>N547+N548+N549</f>
        <v>0</v>
      </c>
      <c r="O551" s="53"/>
      <c r="P551" s="53">
        <f>P547+P548+P549</f>
        <v>0</v>
      </c>
      <c r="Q551" s="53"/>
      <c r="R551" s="53">
        <f>R547+R548+R549</f>
        <v>0</v>
      </c>
      <c r="S551" s="53"/>
      <c r="T551" s="53">
        <f>T547+T548+T549</f>
        <v>0</v>
      </c>
      <c r="U551" s="53"/>
      <c r="V551" s="53">
        <f>V547+V548+V549</f>
        <v>0</v>
      </c>
      <c r="W551" s="53"/>
      <c r="X551" s="53">
        <f>X547+X548+X549</f>
        <v>0</v>
      </c>
      <c r="Y551" s="53"/>
      <c r="Z551" s="53">
        <f>Z547+Z548+Z549</f>
        <v>0</v>
      </c>
      <c r="AA551" s="6"/>
      <c r="AB551" s="6"/>
      <c r="AC551" s="6"/>
      <c r="AD551" s="6"/>
      <c r="AE551" s="6"/>
      <c r="AF551" s="6"/>
      <c r="AG551" s="6"/>
      <c r="AH551" s="6"/>
      <c r="AI551" s="6"/>
      <c r="AJ551" s="6"/>
      <c r="AK551" s="6"/>
    </row>
    <row r="552" spans="1:37" ht="12.75" customHeight="1">
      <c r="A552" s="45" t="s">
        <v>14</v>
      </c>
      <c r="B552" s="45" t="str">
        <f>'Curent Year CapEx'!A83</f>
        <v>27-69</v>
      </c>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c r="AA552" s="6"/>
      <c r="AB552" s="6"/>
      <c r="AC552" s="6"/>
      <c r="AD552" s="6"/>
      <c r="AE552" s="6"/>
      <c r="AF552" s="6"/>
      <c r="AG552" s="6"/>
      <c r="AH552" s="6"/>
      <c r="AI552" s="6"/>
      <c r="AJ552" s="6"/>
      <c r="AK552" s="6"/>
    </row>
    <row r="553" spans="1:37" ht="12.75" customHeight="1">
      <c r="A553" s="36" t="s">
        <v>125</v>
      </c>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c r="AA553" s="6"/>
      <c r="AB553" s="6"/>
      <c r="AC553" s="6"/>
      <c r="AD553" s="6"/>
      <c r="AE553" s="6"/>
      <c r="AF553" s="6"/>
      <c r="AG553" s="6"/>
      <c r="AH553" s="6"/>
      <c r="AI553" s="6"/>
      <c r="AJ553" s="6"/>
      <c r="AK553" s="6"/>
    </row>
    <row r="554" spans="1:37" ht="12.75" customHeight="1">
      <c r="A554" s="36" t="s">
        <v>126</v>
      </c>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c r="AA554" s="6"/>
      <c r="AB554" s="6"/>
      <c r="AC554" s="6"/>
      <c r="AD554" s="6"/>
      <c r="AE554" s="6"/>
      <c r="AF554" s="6"/>
      <c r="AG554" s="6"/>
      <c r="AH554" s="6"/>
      <c r="AI554" s="6"/>
      <c r="AJ554" s="6"/>
      <c r="AK554" s="6"/>
    </row>
    <row r="555" spans="1:37" ht="12.75" customHeight="1">
      <c r="A555" s="36" t="s">
        <v>127</v>
      </c>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c r="AA555" s="6"/>
      <c r="AB555" s="6"/>
      <c r="AC555" s="6"/>
      <c r="AD555" s="6"/>
      <c r="AE555" s="6"/>
      <c r="AF555" s="6"/>
      <c r="AG555" s="6"/>
      <c r="AH555" s="6"/>
      <c r="AI555" s="6"/>
      <c r="AJ555" s="6"/>
      <c r="AK555" s="6"/>
    </row>
    <row r="556" spans="1:37" ht="12.75" customHeight="1">
      <c r="A556" s="36" t="s">
        <v>128</v>
      </c>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c r="AA556" s="6"/>
      <c r="AB556" s="6"/>
      <c r="AC556" s="6"/>
      <c r="AD556" s="6"/>
      <c r="AE556" s="6"/>
      <c r="AF556" s="6"/>
      <c r="AG556" s="6"/>
      <c r="AH556" s="6"/>
      <c r="AI556" s="6"/>
      <c r="AJ556" s="6"/>
      <c r="AK556" s="6"/>
    </row>
    <row r="557" spans="1:37" ht="12.75" customHeight="1">
      <c r="A557" s="36" t="s">
        <v>129</v>
      </c>
      <c r="B557" s="51"/>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c r="AA557" s="6"/>
      <c r="AB557" s="6"/>
      <c r="AC557" s="6"/>
      <c r="AD557" s="6"/>
      <c r="AE557" s="6"/>
      <c r="AF557" s="6"/>
      <c r="AG557" s="6"/>
      <c r="AH557" s="6"/>
      <c r="AI557" s="6"/>
      <c r="AJ557" s="6"/>
      <c r="AK557" s="6"/>
    </row>
    <row r="558" spans="1:37" ht="12.75" customHeight="1">
      <c r="A558" s="36" t="s">
        <v>130</v>
      </c>
      <c r="B558" s="20">
        <v>0</v>
      </c>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6"/>
      <c r="AB558" s="6"/>
      <c r="AC558" s="6"/>
      <c r="AD558" s="6"/>
      <c r="AE558" s="6"/>
      <c r="AF558" s="6"/>
      <c r="AG558" s="6"/>
      <c r="AH558" s="6"/>
      <c r="AI558" s="6"/>
      <c r="AJ558" s="6"/>
      <c r="AK558" s="6"/>
    </row>
    <row r="559" spans="1:37" ht="12.75" customHeight="1">
      <c r="A559" s="52" t="s">
        <v>131</v>
      </c>
      <c r="B559" s="53">
        <f>D559+F559+H559+J559+L559+N559+P559+R559+T559+V559+X559+Z559</f>
        <v>0</v>
      </c>
      <c r="C559" s="53"/>
      <c r="D559" s="53">
        <f>D555+D556+D557</f>
        <v>0</v>
      </c>
      <c r="E559" s="53"/>
      <c r="F559" s="53">
        <f>F555+F556+F557</f>
        <v>0</v>
      </c>
      <c r="G559" s="53"/>
      <c r="H559" s="53">
        <f>H555+H556+H557</f>
        <v>0</v>
      </c>
      <c r="I559" s="53"/>
      <c r="J559" s="53">
        <f>J555+J556+J557</f>
        <v>0</v>
      </c>
      <c r="K559" s="53"/>
      <c r="L559" s="53">
        <f>L555+L556+L557</f>
        <v>0</v>
      </c>
      <c r="M559" s="53"/>
      <c r="N559" s="53">
        <f>N555+N556+N557</f>
        <v>0</v>
      </c>
      <c r="O559" s="53"/>
      <c r="P559" s="53">
        <f>P555+P556+P557</f>
        <v>0</v>
      </c>
      <c r="Q559" s="53"/>
      <c r="R559" s="53">
        <f>R555+R556+R557</f>
        <v>0</v>
      </c>
      <c r="S559" s="53"/>
      <c r="T559" s="53">
        <f>T555+T556+T557</f>
        <v>0</v>
      </c>
      <c r="U559" s="53"/>
      <c r="V559" s="53">
        <f>V555+V556+V557</f>
        <v>0</v>
      </c>
      <c r="W559" s="53"/>
      <c r="X559" s="53">
        <f>X555+X556+X557</f>
        <v>0</v>
      </c>
      <c r="Y559" s="53"/>
      <c r="Z559" s="53">
        <f>Z555+Z556+Z557</f>
        <v>0</v>
      </c>
      <c r="AA559" s="6"/>
      <c r="AB559" s="6"/>
      <c r="AC559" s="6"/>
      <c r="AD559" s="6"/>
      <c r="AE559" s="6"/>
      <c r="AF559" s="6"/>
      <c r="AG559" s="6"/>
      <c r="AH559" s="6"/>
      <c r="AI559" s="6"/>
      <c r="AJ559" s="6"/>
      <c r="AK559" s="6"/>
    </row>
    <row r="560" spans="1:37" ht="12.75" customHeight="1">
      <c r="A560" s="45" t="s">
        <v>14</v>
      </c>
      <c r="B560" s="45" t="str">
        <f>'Curent Year CapEx'!A84</f>
        <v>27-70</v>
      </c>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c r="AA560" s="6"/>
      <c r="AB560" s="6"/>
      <c r="AC560" s="6"/>
      <c r="AD560" s="6"/>
      <c r="AE560" s="6"/>
      <c r="AF560" s="6"/>
      <c r="AG560" s="6"/>
      <c r="AH560" s="6"/>
      <c r="AI560" s="6"/>
      <c r="AJ560" s="6"/>
      <c r="AK560" s="6"/>
    </row>
    <row r="561" spans="1:37" ht="12.75" customHeight="1">
      <c r="A561" s="36" t="s">
        <v>125</v>
      </c>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c r="AA561" s="6"/>
      <c r="AB561" s="6"/>
      <c r="AC561" s="6"/>
      <c r="AD561" s="6"/>
      <c r="AE561" s="6"/>
      <c r="AF561" s="6"/>
      <c r="AG561" s="6"/>
      <c r="AH561" s="6"/>
      <c r="AI561" s="6"/>
      <c r="AJ561" s="6"/>
      <c r="AK561" s="6"/>
    </row>
    <row r="562" spans="1:37" ht="12.75" customHeight="1">
      <c r="A562" s="36" t="s">
        <v>126</v>
      </c>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c r="AA562" s="6"/>
      <c r="AB562" s="6"/>
      <c r="AC562" s="6"/>
      <c r="AD562" s="6"/>
      <c r="AE562" s="6"/>
      <c r="AF562" s="6"/>
      <c r="AG562" s="6"/>
      <c r="AH562" s="6"/>
      <c r="AI562" s="6"/>
      <c r="AJ562" s="6"/>
      <c r="AK562" s="6"/>
    </row>
    <row r="563" spans="1:37" ht="12.75" customHeight="1">
      <c r="A563" s="36" t="s">
        <v>127</v>
      </c>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c r="AA563" s="6"/>
      <c r="AB563" s="6"/>
      <c r="AC563" s="6"/>
      <c r="AD563" s="6"/>
      <c r="AE563" s="6"/>
      <c r="AF563" s="6"/>
      <c r="AG563" s="6"/>
      <c r="AH563" s="6"/>
      <c r="AI563" s="6"/>
      <c r="AJ563" s="6"/>
      <c r="AK563" s="6"/>
    </row>
    <row r="564" spans="1:37" ht="12.75" customHeight="1">
      <c r="A564" s="36" t="s">
        <v>128</v>
      </c>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c r="AA564" s="6"/>
      <c r="AB564" s="6"/>
      <c r="AC564" s="6"/>
      <c r="AD564" s="6"/>
      <c r="AE564" s="6"/>
      <c r="AF564" s="6"/>
      <c r="AG564" s="6"/>
      <c r="AH564" s="6"/>
      <c r="AI564" s="6"/>
      <c r="AJ564" s="6"/>
      <c r="AK564" s="6"/>
    </row>
    <row r="565" spans="1:37" ht="12.75" customHeight="1">
      <c r="A565" s="36" t="s">
        <v>129</v>
      </c>
      <c r="B565" s="51"/>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c r="AA565" s="6"/>
      <c r="AB565" s="6"/>
      <c r="AC565" s="6"/>
      <c r="AD565" s="6"/>
      <c r="AE565" s="6"/>
      <c r="AF565" s="6"/>
      <c r="AG565" s="6"/>
      <c r="AH565" s="6"/>
      <c r="AI565" s="6"/>
      <c r="AJ565" s="6"/>
      <c r="AK565" s="6"/>
    </row>
    <row r="566" spans="1:37" ht="12.75" customHeight="1">
      <c r="A566" s="36" t="s">
        <v>130</v>
      </c>
      <c r="B566" s="20">
        <v>0</v>
      </c>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6"/>
      <c r="AB566" s="6"/>
      <c r="AC566" s="6"/>
      <c r="AD566" s="6"/>
      <c r="AE566" s="6"/>
      <c r="AF566" s="6"/>
      <c r="AG566" s="6"/>
      <c r="AH566" s="6"/>
      <c r="AI566" s="6"/>
      <c r="AJ566" s="6"/>
      <c r="AK566" s="6"/>
    </row>
    <row r="567" spans="1:37" ht="12.75" customHeight="1">
      <c r="A567" s="52" t="s">
        <v>131</v>
      </c>
      <c r="B567" s="53">
        <f>D567+F567+H567+J567+L567+N567+P567+R567+T567+V567+X567+Z567</f>
        <v>0</v>
      </c>
      <c r="C567" s="53"/>
      <c r="D567" s="53">
        <f>D563+D564+D565</f>
        <v>0</v>
      </c>
      <c r="E567" s="53"/>
      <c r="F567" s="53">
        <f>F563+F564+F565</f>
        <v>0</v>
      </c>
      <c r="G567" s="53"/>
      <c r="H567" s="53">
        <f>H563+H564+H565</f>
        <v>0</v>
      </c>
      <c r="I567" s="53"/>
      <c r="J567" s="53">
        <f>J563+J564+J565</f>
        <v>0</v>
      </c>
      <c r="K567" s="53"/>
      <c r="L567" s="53">
        <f>L563+L564+L565</f>
        <v>0</v>
      </c>
      <c r="M567" s="53"/>
      <c r="N567" s="53">
        <f>N563+N564+N565</f>
        <v>0</v>
      </c>
      <c r="O567" s="53"/>
      <c r="P567" s="53">
        <f>P563+P564+P565</f>
        <v>0</v>
      </c>
      <c r="Q567" s="53"/>
      <c r="R567" s="53">
        <f>R563+R564+R565</f>
        <v>0</v>
      </c>
      <c r="S567" s="53"/>
      <c r="T567" s="53">
        <f>T563+T564+T565</f>
        <v>0</v>
      </c>
      <c r="U567" s="53"/>
      <c r="V567" s="53">
        <f>V563+V564+V565</f>
        <v>0</v>
      </c>
      <c r="W567" s="53"/>
      <c r="X567" s="53">
        <f>X563+X564+X565</f>
        <v>0</v>
      </c>
      <c r="Y567" s="53"/>
      <c r="Z567" s="53">
        <f>Z563+Z564+Z565</f>
        <v>0</v>
      </c>
      <c r="AA567" s="6"/>
      <c r="AB567" s="6"/>
      <c r="AC567" s="6"/>
      <c r="AD567" s="6"/>
      <c r="AE567" s="6"/>
      <c r="AF567" s="6"/>
      <c r="AG567" s="6"/>
      <c r="AH567" s="6"/>
      <c r="AI567" s="6"/>
      <c r="AJ567" s="6"/>
      <c r="AK567" s="6"/>
    </row>
    <row r="568" spans="1:37" ht="12.75" customHeight="1">
      <c r="A568" s="45" t="s">
        <v>14</v>
      </c>
      <c r="B568" s="45" t="str">
        <f>'Curent Year CapEx'!A85</f>
        <v>27-71</v>
      </c>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6"/>
      <c r="AB568" s="6"/>
      <c r="AC568" s="6"/>
      <c r="AD568" s="6"/>
      <c r="AE568" s="6"/>
      <c r="AF568" s="6"/>
      <c r="AG568" s="6"/>
      <c r="AH568" s="6"/>
      <c r="AI568" s="6"/>
      <c r="AJ568" s="6"/>
      <c r="AK568" s="6"/>
    </row>
    <row r="569" spans="1:37" ht="12.75" customHeight="1">
      <c r="A569" s="36" t="s">
        <v>125</v>
      </c>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c r="AA569" s="6"/>
      <c r="AB569" s="6"/>
      <c r="AC569" s="6"/>
      <c r="AD569" s="6"/>
      <c r="AE569" s="6"/>
      <c r="AF569" s="6"/>
      <c r="AG569" s="6"/>
      <c r="AH569" s="6"/>
      <c r="AI569" s="6"/>
      <c r="AJ569" s="6"/>
      <c r="AK569" s="6"/>
    </row>
    <row r="570" spans="1:37" ht="12.75" customHeight="1">
      <c r="A570" s="36" t="s">
        <v>126</v>
      </c>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c r="AA570" s="6"/>
      <c r="AB570" s="6"/>
      <c r="AC570" s="6"/>
      <c r="AD570" s="6"/>
      <c r="AE570" s="6"/>
      <c r="AF570" s="6"/>
      <c r="AG570" s="6"/>
      <c r="AH570" s="6"/>
      <c r="AI570" s="6"/>
      <c r="AJ570" s="6"/>
      <c r="AK570" s="6"/>
    </row>
    <row r="571" spans="1:37" ht="12.75" customHeight="1">
      <c r="A571" s="36" t="s">
        <v>127</v>
      </c>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c r="AA571" s="6"/>
      <c r="AB571" s="6"/>
      <c r="AC571" s="6"/>
      <c r="AD571" s="6"/>
      <c r="AE571" s="6"/>
      <c r="AF571" s="6"/>
      <c r="AG571" s="6"/>
      <c r="AH571" s="6"/>
      <c r="AI571" s="6"/>
      <c r="AJ571" s="6"/>
      <c r="AK571" s="6"/>
    </row>
    <row r="572" spans="1:37" ht="12.75" customHeight="1">
      <c r="A572" s="36" t="s">
        <v>128</v>
      </c>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c r="AA572" s="6"/>
      <c r="AB572" s="6"/>
      <c r="AC572" s="6"/>
      <c r="AD572" s="6"/>
      <c r="AE572" s="6"/>
      <c r="AF572" s="6"/>
      <c r="AG572" s="6"/>
      <c r="AH572" s="6"/>
      <c r="AI572" s="6"/>
      <c r="AJ572" s="6"/>
      <c r="AK572" s="6"/>
    </row>
    <row r="573" spans="1:37" ht="12.75" customHeight="1">
      <c r="A573" s="36" t="s">
        <v>129</v>
      </c>
      <c r="B573" s="51"/>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c r="AA573" s="6"/>
      <c r="AB573" s="6"/>
      <c r="AC573" s="6"/>
      <c r="AD573" s="6"/>
      <c r="AE573" s="6"/>
      <c r="AF573" s="6"/>
      <c r="AG573" s="6"/>
      <c r="AH573" s="6"/>
      <c r="AI573" s="6"/>
      <c r="AJ573" s="6"/>
      <c r="AK573" s="6"/>
    </row>
    <row r="574" spans="1:37" ht="12.75" customHeight="1">
      <c r="A574" s="36" t="s">
        <v>130</v>
      </c>
      <c r="B574" s="20">
        <v>0</v>
      </c>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6"/>
      <c r="AB574" s="6"/>
      <c r="AC574" s="6"/>
      <c r="AD574" s="6"/>
      <c r="AE574" s="6"/>
      <c r="AF574" s="6"/>
      <c r="AG574" s="6"/>
      <c r="AH574" s="6"/>
      <c r="AI574" s="6"/>
      <c r="AJ574" s="6"/>
      <c r="AK574" s="6"/>
    </row>
    <row r="575" spans="1:37" ht="12.75" customHeight="1">
      <c r="A575" s="52" t="s">
        <v>131</v>
      </c>
      <c r="B575" s="53">
        <f>D575+F575+H575+J575+L575+N575+P575+R575+T575+V575+X575+Z575</f>
        <v>0</v>
      </c>
      <c r="C575" s="53"/>
      <c r="D575" s="53">
        <f>D571+D572+D573</f>
        <v>0</v>
      </c>
      <c r="E575" s="53"/>
      <c r="F575" s="53">
        <f>F571+F572+F573</f>
        <v>0</v>
      </c>
      <c r="G575" s="53"/>
      <c r="H575" s="53">
        <f>H571+H572+H573</f>
        <v>0</v>
      </c>
      <c r="I575" s="53"/>
      <c r="J575" s="53">
        <f>J571+J572+J573</f>
        <v>0</v>
      </c>
      <c r="K575" s="53"/>
      <c r="L575" s="53">
        <f>L571+L572+L573</f>
        <v>0</v>
      </c>
      <c r="M575" s="53"/>
      <c r="N575" s="53">
        <f>N571+N572+N573</f>
        <v>0</v>
      </c>
      <c r="O575" s="53"/>
      <c r="P575" s="53">
        <f>P571+P572+P573</f>
        <v>0</v>
      </c>
      <c r="Q575" s="53"/>
      <c r="R575" s="53">
        <f>R571+R572+R573</f>
        <v>0</v>
      </c>
      <c r="S575" s="53"/>
      <c r="T575" s="53">
        <f>T571+T572+T573</f>
        <v>0</v>
      </c>
      <c r="U575" s="53"/>
      <c r="V575" s="53">
        <f>V571+V572+V573</f>
        <v>0</v>
      </c>
      <c r="W575" s="53"/>
      <c r="X575" s="53">
        <f>X571+X572+X573</f>
        <v>0</v>
      </c>
      <c r="Y575" s="53"/>
      <c r="Z575" s="53">
        <f>Z571+Z572+Z573</f>
        <v>0</v>
      </c>
      <c r="AA575" s="6"/>
      <c r="AB575" s="6"/>
      <c r="AC575" s="6"/>
      <c r="AD575" s="6"/>
      <c r="AE575" s="6"/>
      <c r="AF575" s="6"/>
      <c r="AG575" s="6"/>
      <c r="AH575" s="6"/>
      <c r="AI575" s="6"/>
      <c r="AJ575" s="6"/>
      <c r="AK575" s="6"/>
    </row>
    <row r="576" spans="1:37" ht="12.75" customHeight="1">
      <c r="A576" s="45" t="s">
        <v>14</v>
      </c>
      <c r="B576" s="45" t="str">
        <f>'Curent Year CapEx'!A86</f>
        <v>27-72</v>
      </c>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c r="AA576" s="6"/>
      <c r="AB576" s="6"/>
      <c r="AC576" s="6"/>
      <c r="AD576" s="6"/>
      <c r="AE576" s="6"/>
      <c r="AF576" s="6"/>
      <c r="AG576" s="6"/>
      <c r="AH576" s="6"/>
      <c r="AI576" s="6"/>
      <c r="AJ576" s="6"/>
      <c r="AK576" s="6"/>
    </row>
    <row r="577" spans="1:37" ht="12.75" customHeight="1">
      <c r="A577" s="36" t="s">
        <v>125</v>
      </c>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c r="AA577" s="6"/>
      <c r="AB577" s="6"/>
      <c r="AC577" s="6"/>
      <c r="AD577" s="6"/>
      <c r="AE577" s="6"/>
      <c r="AF577" s="6"/>
      <c r="AG577" s="6"/>
      <c r="AH577" s="6"/>
      <c r="AI577" s="6"/>
      <c r="AJ577" s="6"/>
      <c r="AK577" s="6"/>
    </row>
    <row r="578" spans="1:37" ht="12.75" customHeight="1">
      <c r="A578" s="36" t="s">
        <v>126</v>
      </c>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6"/>
      <c r="AB578" s="6"/>
      <c r="AC578" s="6"/>
      <c r="AD578" s="6"/>
      <c r="AE578" s="6"/>
      <c r="AF578" s="6"/>
      <c r="AG578" s="6"/>
      <c r="AH578" s="6"/>
      <c r="AI578" s="6"/>
      <c r="AJ578" s="6"/>
      <c r="AK578" s="6"/>
    </row>
    <row r="579" spans="1:37" ht="12.75" customHeight="1">
      <c r="A579" s="36" t="s">
        <v>127</v>
      </c>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c r="AA579" s="6"/>
      <c r="AB579" s="6"/>
      <c r="AC579" s="6"/>
      <c r="AD579" s="6"/>
      <c r="AE579" s="6"/>
      <c r="AF579" s="6"/>
      <c r="AG579" s="6"/>
      <c r="AH579" s="6"/>
      <c r="AI579" s="6"/>
      <c r="AJ579" s="6"/>
      <c r="AK579" s="6"/>
    </row>
    <row r="580" spans="1:37" ht="12.75" customHeight="1">
      <c r="A580" s="36" t="s">
        <v>128</v>
      </c>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6"/>
      <c r="AB580" s="6"/>
      <c r="AC580" s="6"/>
      <c r="AD580" s="6"/>
      <c r="AE580" s="6"/>
      <c r="AF580" s="6"/>
      <c r="AG580" s="6"/>
      <c r="AH580" s="6"/>
      <c r="AI580" s="6"/>
      <c r="AJ580" s="6"/>
      <c r="AK580" s="6"/>
    </row>
    <row r="581" spans="1:37" ht="12.75" customHeight="1">
      <c r="A581" s="36" t="s">
        <v>129</v>
      </c>
      <c r="B581" s="51"/>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c r="AA581" s="6"/>
      <c r="AB581" s="6"/>
      <c r="AC581" s="6"/>
      <c r="AD581" s="6"/>
      <c r="AE581" s="6"/>
      <c r="AF581" s="6"/>
      <c r="AG581" s="6"/>
      <c r="AH581" s="6"/>
      <c r="AI581" s="6"/>
      <c r="AJ581" s="6"/>
      <c r="AK581" s="6"/>
    </row>
    <row r="582" spans="1:37" ht="12.75" customHeight="1">
      <c r="A582" s="36" t="s">
        <v>130</v>
      </c>
      <c r="B582" s="20">
        <v>0</v>
      </c>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6"/>
      <c r="AB582" s="6"/>
      <c r="AC582" s="6"/>
      <c r="AD582" s="6"/>
      <c r="AE582" s="6"/>
      <c r="AF582" s="6"/>
      <c r="AG582" s="6"/>
      <c r="AH582" s="6"/>
      <c r="AI582" s="6"/>
      <c r="AJ582" s="6"/>
      <c r="AK582" s="6"/>
    </row>
    <row r="583" spans="1:37" ht="12.75" customHeight="1">
      <c r="A583" s="52" t="s">
        <v>131</v>
      </c>
      <c r="B583" s="53">
        <f>D583+F583+H583+J583+L583+N583+P583+R583+T583+V583+X583+Z583</f>
        <v>0</v>
      </c>
      <c r="C583" s="53"/>
      <c r="D583" s="53">
        <f>D579+D580+D581</f>
        <v>0</v>
      </c>
      <c r="E583" s="53"/>
      <c r="F583" s="53">
        <f>F579+F580+F581</f>
        <v>0</v>
      </c>
      <c r="G583" s="53"/>
      <c r="H583" s="53">
        <f>H579+H580+H581</f>
        <v>0</v>
      </c>
      <c r="I583" s="53"/>
      <c r="J583" s="53">
        <f>J579+J580+J581</f>
        <v>0</v>
      </c>
      <c r="K583" s="53"/>
      <c r="L583" s="53">
        <f>L579+L580+L581</f>
        <v>0</v>
      </c>
      <c r="M583" s="53"/>
      <c r="N583" s="53">
        <f>N579+N580+N581</f>
        <v>0</v>
      </c>
      <c r="O583" s="53"/>
      <c r="P583" s="53">
        <f>P579+P580+P581</f>
        <v>0</v>
      </c>
      <c r="Q583" s="53"/>
      <c r="R583" s="53">
        <f>R579+R580+R581</f>
        <v>0</v>
      </c>
      <c r="S583" s="53"/>
      <c r="T583" s="53">
        <f>T579+T580+T581</f>
        <v>0</v>
      </c>
      <c r="U583" s="53"/>
      <c r="V583" s="53">
        <f>V579+V580+V581</f>
        <v>0</v>
      </c>
      <c r="W583" s="53"/>
      <c r="X583" s="53">
        <f>X579+X580+X581</f>
        <v>0</v>
      </c>
      <c r="Y583" s="53"/>
      <c r="Z583" s="53">
        <f>Z579+Z580+Z581</f>
        <v>0</v>
      </c>
      <c r="AA583" s="6"/>
      <c r="AB583" s="6"/>
      <c r="AC583" s="6"/>
      <c r="AD583" s="6"/>
      <c r="AE583" s="6"/>
      <c r="AF583" s="6"/>
      <c r="AG583" s="6"/>
      <c r="AH583" s="6"/>
      <c r="AI583" s="6"/>
      <c r="AJ583" s="6"/>
      <c r="AK583" s="6"/>
    </row>
    <row r="584" spans="1:37" ht="12.75" customHeight="1">
      <c r="A584" s="45" t="s">
        <v>14</v>
      </c>
      <c r="B584" s="45" t="str">
        <f>'Curent Year CapEx'!A87</f>
        <v>27-73</v>
      </c>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c r="AA584" s="6"/>
      <c r="AB584" s="6"/>
      <c r="AC584" s="6"/>
      <c r="AD584" s="6"/>
      <c r="AE584" s="6"/>
      <c r="AF584" s="6"/>
      <c r="AG584" s="6"/>
      <c r="AH584" s="6"/>
      <c r="AI584" s="6"/>
      <c r="AJ584" s="6"/>
      <c r="AK584" s="6"/>
    </row>
    <row r="585" spans="1:37" ht="12.75" customHeight="1">
      <c r="A585" s="36" t="s">
        <v>125</v>
      </c>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c r="AA585" s="6"/>
      <c r="AB585" s="6"/>
      <c r="AC585" s="6"/>
      <c r="AD585" s="6"/>
      <c r="AE585" s="6"/>
      <c r="AF585" s="6"/>
      <c r="AG585" s="6"/>
      <c r="AH585" s="6"/>
      <c r="AI585" s="6"/>
      <c r="AJ585" s="6"/>
      <c r="AK585" s="6"/>
    </row>
    <row r="586" spans="1:37" ht="12.75" customHeight="1">
      <c r="A586" s="36" t="s">
        <v>126</v>
      </c>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c r="AA586" s="6"/>
      <c r="AB586" s="6"/>
      <c r="AC586" s="6"/>
      <c r="AD586" s="6"/>
      <c r="AE586" s="6"/>
      <c r="AF586" s="6"/>
      <c r="AG586" s="6"/>
      <c r="AH586" s="6"/>
      <c r="AI586" s="6"/>
      <c r="AJ586" s="6"/>
      <c r="AK586" s="6"/>
    </row>
    <row r="587" spans="1:37" ht="12.75" customHeight="1">
      <c r="A587" s="36" t="s">
        <v>127</v>
      </c>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c r="AA587" s="6"/>
      <c r="AB587" s="6"/>
      <c r="AC587" s="6"/>
      <c r="AD587" s="6"/>
      <c r="AE587" s="6"/>
      <c r="AF587" s="6"/>
      <c r="AG587" s="6"/>
      <c r="AH587" s="6"/>
      <c r="AI587" s="6"/>
      <c r="AJ587" s="6"/>
      <c r="AK587" s="6"/>
    </row>
    <row r="588" spans="1:37" ht="12.75" customHeight="1">
      <c r="A588" s="36" t="s">
        <v>128</v>
      </c>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c r="AA588" s="6"/>
      <c r="AB588" s="6"/>
      <c r="AC588" s="6"/>
      <c r="AD588" s="6"/>
      <c r="AE588" s="6"/>
      <c r="AF588" s="6"/>
      <c r="AG588" s="6"/>
      <c r="AH588" s="6"/>
      <c r="AI588" s="6"/>
      <c r="AJ588" s="6"/>
      <c r="AK588" s="6"/>
    </row>
    <row r="589" spans="1:37" ht="12.75" customHeight="1">
      <c r="A589" s="36" t="s">
        <v>129</v>
      </c>
      <c r="B589" s="51"/>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c r="AA589" s="6"/>
      <c r="AB589" s="6"/>
      <c r="AC589" s="6"/>
      <c r="AD589" s="6"/>
      <c r="AE589" s="6"/>
      <c r="AF589" s="6"/>
      <c r="AG589" s="6"/>
      <c r="AH589" s="6"/>
      <c r="AI589" s="6"/>
      <c r="AJ589" s="6"/>
      <c r="AK589" s="6"/>
    </row>
    <row r="590" spans="1:37" ht="12.75" customHeight="1">
      <c r="A590" s="36" t="s">
        <v>130</v>
      </c>
      <c r="B590" s="20">
        <v>0</v>
      </c>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6"/>
      <c r="AB590" s="6"/>
      <c r="AC590" s="6"/>
      <c r="AD590" s="6"/>
      <c r="AE590" s="6"/>
      <c r="AF590" s="6"/>
      <c r="AG590" s="6"/>
      <c r="AH590" s="6"/>
      <c r="AI590" s="6"/>
      <c r="AJ590" s="6"/>
      <c r="AK590" s="6"/>
    </row>
    <row r="591" spans="1:37" ht="12.75" customHeight="1">
      <c r="A591" s="52" t="s">
        <v>131</v>
      </c>
      <c r="B591" s="53">
        <f>D591+F591+H591+J591+L591+N591+P591+R591+T591+V591+X591+Z591</f>
        <v>0</v>
      </c>
      <c r="C591" s="53"/>
      <c r="D591" s="53">
        <f>D587+D588+D589</f>
        <v>0</v>
      </c>
      <c r="E591" s="53"/>
      <c r="F591" s="53">
        <f>F587+F588+F589</f>
        <v>0</v>
      </c>
      <c r="G591" s="53"/>
      <c r="H591" s="53">
        <f>H587+H588+H589</f>
        <v>0</v>
      </c>
      <c r="I591" s="53"/>
      <c r="J591" s="53">
        <f>J587+J588+J589</f>
        <v>0</v>
      </c>
      <c r="K591" s="53"/>
      <c r="L591" s="53">
        <f>L587+L588+L589</f>
        <v>0</v>
      </c>
      <c r="M591" s="53"/>
      <c r="N591" s="53">
        <f>N587+N588+N589</f>
        <v>0</v>
      </c>
      <c r="O591" s="53"/>
      <c r="P591" s="53">
        <f>P587+P588+P589</f>
        <v>0</v>
      </c>
      <c r="Q591" s="53"/>
      <c r="R591" s="53">
        <f>R587+R588+R589</f>
        <v>0</v>
      </c>
      <c r="S591" s="53"/>
      <c r="T591" s="53">
        <f>T587+T588+T589</f>
        <v>0</v>
      </c>
      <c r="U591" s="53"/>
      <c r="V591" s="53">
        <f>V587+V588+V589</f>
        <v>0</v>
      </c>
      <c r="W591" s="53"/>
      <c r="X591" s="53">
        <f>X587+X588+X589</f>
        <v>0</v>
      </c>
      <c r="Y591" s="53"/>
      <c r="Z591" s="53">
        <f>Z587+Z588+Z589</f>
        <v>0</v>
      </c>
      <c r="AA591" s="6"/>
      <c r="AB591" s="6"/>
      <c r="AC591" s="6"/>
      <c r="AD591" s="6"/>
      <c r="AE591" s="6"/>
      <c r="AF591" s="6"/>
      <c r="AG591" s="6"/>
      <c r="AH591" s="6"/>
      <c r="AI591" s="6"/>
      <c r="AJ591" s="6"/>
      <c r="AK591" s="6"/>
    </row>
    <row r="592" spans="1:37" ht="12.75" customHeight="1">
      <c r="A592" s="45" t="s">
        <v>14</v>
      </c>
      <c r="B592" s="45" t="str">
        <f>'Curent Year CapEx'!A88</f>
        <v>27-74</v>
      </c>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c r="AA592" s="6"/>
      <c r="AB592" s="6"/>
      <c r="AC592" s="6"/>
      <c r="AD592" s="6"/>
      <c r="AE592" s="6"/>
      <c r="AF592" s="6"/>
      <c r="AG592" s="6"/>
      <c r="AH592" s="6"/>
      <c r="AI592" s="6"/>
      <c r="AJ592" s="6"/>
      <c r="AK592" s="6"/>
    </row>
    <row r="593" spans="1:37" ht="12.75" customHeight="1">
      <c r="A593" s="36" t="s">
        <v>125</v>
      </c>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c r="AA593" s="6"/>
      <c r="AB593" s="6"/>
      <c r="AC593" s="6"/>
      <c r="AD593" s="6"/>
      <c r="AE593" s="6"/>
      <c r="AF593" s="6"/>
      <c r="AG593" s="6"/>
      <c r="AH593" s="6"/>
      <c r="AI593" s="6"/>
      <c r="AJ593" s="6"/>
      <c r="AK593" s="6"/>
    </row>
    <row r="594" spans="1:37" ht="12.75" customHeight="1">
      <c r="A594" s="36" t="s">
        <v>126</v>
      </c>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c r="AA594" s="6"/>
      <c r="AB594" s="6"/>
      <c r="AC594" s="6"/>
      <c r="AD594" s="6"/>
      <c r="AE594" s="6"/>
      <c r="AF594" s="6"/>
      <c r="AG594" s="6"/>
      <c r="AH594" s="6"/>
      <c r="AI594" s="6"/>
      <c r="AJ594" s="6"/>
      <c r="AK594" s="6"/>
    </row>
    <row r="595" spans="1:37" ht="12.75" customHeight="1">
      <c r="A595" s="36" t="s">
        <v>127</v>
      </c>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c r="AA595" s="6"/>
      <c r="AB595" s="6"/>
      <c r="AC595" s="6"/>
      <c r="AD595" s="6"/>
      <c r="AE595" s="6"/>
      <c r="AF595" s="6"/>
      <c r="AG595" s="6"/>
      <c r="AH595" s="6"/>
      <c r="AI595" s="6"/>
      <c r="AJ595" s="6"/>
      <c r="AK595" s="6"/>
    </row>
    <row r="596" spans="1:37" ht="12.75" customHeight="1">
      <c r="A596" s="36" t="s">
        <v>128</v>
      </c>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c r="AA596" s="6"/>
      <c r="AB596" s="6"/>
      <c r="AC596" s="6"/>
      <c r="AD596" s="6"/>
      <c r="AE596" s="6"/>
      <c r="AF596" s="6"/>
      <c r="AG596" s="6"/>
      <c r="AH596" s="6"/>
      <c r="AI596" s="6"/>
      <c r="AJ596" s="6"/>
      <c r="AK596" s="6"/>
    </row>
    <row r="597" spans="1:37" ht="12.75" customHeight="1">
      <c r="A597" s="36" t="s">
        <v>129</v>
      </c>
      <c r="B597" s="51"/>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c r="AA597" s="6"/>
      <c r="AB597" s="6"/>
      <c r="AC597" s="6"/>
      <c r="AD597" s="6"/>
      <c r="AE597" s="6"/>
      <c r="AF597" s="6"/>
      <c r="AG597" s="6"/>
      <c r="AH597" s="6"/>
      <c r="AI597" s="6"/>
      <c r="AJ597" s="6"/>
      <c r="AK597" s="6"/>
    </row>
    <row r="598" spans="1:37" ht="12.75" customHeight="1">
      <c r="A598" s="36" t="s">
        <v>130</v>
      </c>
      <c r="B598" s="20">
        <v>0</v>
      </c>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6"/>
      <c r="AB598" s="6"/>
      <c r="AC598" s="6"/>
      <c r="AD598" s="6"/>
      <c r="AE598" s="6"/>
      <c r="AF598" s="6"/>
      <c r="AG598" s="6"/>
      <c r="AH598" s="6"/>
      <c r="AI598" s="6"/>
      <c r="AJ598" s="6"/>
      <c r="AK598" s="6"/>
    </row>
    <row r="599" spans="1:37" ht="12.75" customHeight="1">
      <c r="A599" s="52" t="s">
        <v>131</v>
      </c>
      <c r="B599" s="53">
        <f>D599+F599+H599+J599+L599+N599+P599+R599+T599+V599+X599+Z599</f>
        <v>0</v>
      </c>
      <c r="C599" s="53"/>
      <c r="D599" s="53">
        <f>D595+D596+D597</f>
        <v>0</v>
      </c>
      <c r="E599" s="53"/>
      <c r="F599" s="53">
        <f>F595+F596+F597</f>
        <v>0</v>
      </c>
      <c r="G599" s="53"/>
      <c r="H599" s="53">
        <f>H595+H596+H597</f>
        <v>0</v>
      </c>
      <c r="I599" s="53"/>
      <c r="J599" s="53">
        <f>J595+J596+J597</f>
        <v>0</v>
      </c>
      <c r="K599" s="53"/>
      <c r="L599" s="53">
        <f>L595+L596+L597</f>
        <v>0</v>
      </c>
      <c r="M599" s="53"/>
      <c r="N599" s="53">
        <f>N595+N596+N597</f>
        <v>0</v>
      </c>
      <c r="O599" s="53"/>
      <c r="P599" s="53">
        <f>P595+P596+P597</f>
        <v>0</v>
      </c>
      <c r="Q599" s="53"/>
      <c r="R599" s="53">
        <f>R595+R596+R597</f>
        <v>0</v>
      </c>
      <c r="S599" s="53"/>
      <c r="T599" s="53">
        <f>T595+T596+T597</f>
        <v>0</v>
      </c>
      <c r="U599" s="53"/>
      <c r="V599" s="53">
        <f>V595+V596+V597</f>
        <v>0</v>
      </c>
      <c r="W599" s="53"/>
      <c r="X599" s="53">
        <f>X595+X596+X597</f>
        <v>0</v>
      </c>
      <c r="Y599" s="53"/>
      <c r="Z599" s="53">
        <f>Z595+Z596+Z597</f>
        <v>0</v>
      </c>
      <c r="AA599" s="6"/>
      <c r="AB599" s="6"/>
      <c r="AC599" s="6"/>
      <c r="AD599" s="6"/>
      <c r="AE599" s="6"/>
      <c r="AF599" s="6"/>
      <c r="AG599" s="6"/>
      <c r="AH599" s="6"/>
      <c r="AI599" s="6"/>
      <c r="AJ599" s="6"/>
      <c r="AK599" s="6"/>
    </row>
    <row r="600" spans="1:37" ht="12.75" customHeight="1">
      <c r="A600" s="45" t="s">
        <v>14</v>
      </c>
      <c r="B600" s="45" t="str">
        <f>'Curent Year CapEx'!A89</f>
        <v>27-75</v>
      </c>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c r="AA600" s="6"/>
      <c r="AB600" s="6"/>
      <c r="AC600" s="6"/>
      <c r="AD600" s="6"/>
      <c r="AE600" s="6"/>
      <c r="AF600" s="6"/>
      <c r="AG600" s="6"/>
      <c r="AH600" s="6"/>
      <c r="AI600" s="6"/>
      <c r="AJ600" s="6"/>
      <c r="AK600" s="6"/>
    </row>
    <row r="601" spans="1:37" ht="12.75" customHeight="1">
      <c r="A601" s="36" t="s">
        <v>125</v>
      </c>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c r="AA601" s="6"/>
      <c r="AB601" s="6"/>
      <c r="AC601" s="6"/>
      <c r="AD601" s="6"/>
      <c r="AE601" s="6"/>
      <c r="AF601" s="6"/>
      <c r="AG601" s="6"/>
      <c r="AH601" s="6"/>
      <c r="AI601" s="6"/>
      <c r="AJ601" s="6"/>
      <c r="AK601" s="6"/>
    </row>
    <row r="602" spans="1:37" ht="12.75" customHeight="1">
      <c r="A602" s="36" t="s">
        <v>126</v>
      </c>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c r="AA602" s="6"/>
      <c r="AB602" s="6"/>
      <c r="AC602" s="6"/>
      <c r="AD602" s="6"/>
      <c r="AE602" s="6"/>
      <c r="AF602" s="6"/>
      <c r="AG602" s="6"/>
      <c r="AH602" s="6"/>
      <c r="AI602" s="6"/>
      <c r="AJ602" s="6"/>
      <c r="AK602" s="6"/>
    </row>
    <row r="603" spans="1:37" ht="12.75" customHeight="1">
      <c r="A603" s="36" t="s">
        <v>127</v>
      </c>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c r="AA603" s="6"/>
      <c r="AB603" s="6"/>
      <c r="AC603" s="6"/>
      <c r="AD603" s="6"/>
      <c r="AE603" s="6"/>
      <c r="AF603" s="6"/>
      <c r="AG603" s="6"/>
      <c r="AH603" s="6"/>
      <c r="AI603" s="6"/>
      <c r="AJ603" s="6"/>
      <c r="AK603" s="6"/>
    </row>
    <row r="604" spans="1:37" ht="12.75" customHeight="1">
      <c r="A604" s="36" t="s">
        <v>128</v>
      </c>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c r="AA604" s="6"/>
      <c r="AB604" s="6"/>
      <c r="AC604" s="6"/>
      <c r="AD604" s="6"/>
      <c r="AE604" s="6"/>
      <c r="AF604" s="6"/>
      <c r="AG604" s="6"/>
      <c r="AH604" s="6"/>
      <c r="AI604" s="6"/>
      <c r="AJ604" s="6"/>
      <c r="AK604" s="6"/>
    </row>
    <row r="605" spans="1:37" ht="12.75" customHeight="1">
      <c r="A605" s="36" t="s">
        <v>129</v>
      </c>
      <c r="B605" s="51"/>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c r="AA605" s="6"/>
      <c r="AB605" s="6"/>
      <c r="AC605" s="6"/>
      <c r="AD605" s="6"/>
      <c r="AE605" s="6"/>
      <c r="AF605" s="6"/>
      <c r="AG605" s="6"/>
      <c r="AH605" s="6"/>
      <c r="AI605" s="6"/>
      <c r="AJ605" s="6"/>
      <c r="AK605" s="6"/>
    </row>
    <row r="606" spans="1:37" ht="12.75" customHeight="1">
      <c r="A606" s="36" t="s">
        <v>130</v>
      </c>
      <c r="B606" s="20">
        <v>0</v>
      </c>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6"/>
      <c r="AB606" s="6"/>
      <c r="AC606" s="6"/>
      <c r="AD606" s="6"/>
      <c r="AE606" s="6"/>
      <c r="AF606" s="6"/>
      <c r="AG606" s="6"/>
      <c r="AH606" s="6"/>
      <c r="AI606" s="6"/>
      <c r="AJ606" s="6"/>
      <c r="AK606" s="6"/>
    </row>
    <row r="607" spans="1:37" ht="12.75" customHeight="1">
      <c r="A607" s="52" t="s">
        <v>131</v>
      </c>
      <c r="B607" s="53">
        <f>D607+F607+H607+J607+L607+N607+P607+R607+T607+V607+X607+Z607</f>
        <v>0</v>
      </c>
      <c r="C607" s="53"/>
      <c r="D607" s="53">
        <f>D603+D604+D605</f>
        <v>0</v>
      </c>
      <c r="E607" s="53"/>
      <c r="F607" s="53">
        <f>F603+F604+F605</f>
        <v>0</v>
      </c>
      <c r="G607" s="53"/>
      <c r="H607" s="53">
        <f>H603+H604+H605</f>
        <v>0</v>
      </c>
      <c r="I607" s="53"/>
      <c r="J607" s="53">
        <f>J603+J604+J605</f>
        <v>0</v>
      </c>
      <c r="K607" s="53"/>
      <c r="L607" s="53">
        <f>L603+L604+L605</f>
        <v>0</v>
      </c>
      <c r="M607" s="53"/>
      <c r="N607" s="53">
        <f>N603+N604+N605</f>
        <v>0</v>
      </c>
      <c r="O607" s="53"/>
      <c r="P607" s="53">
        <f>P603+P604+P605</f>
        <v>0</v>
      </c>
      <c r="Q607" s="53"/>
      <c r="R607" s="53">
        <f>R603+R604+R605</f>
        <v>0</v>
      </c>
      <c r="S607" s="53"/>
      <c r="T607" s="53">
        <f>T603+T604+T605</f>
        <v>0</v>
      </c>
      <c r="U607" s="53"/>
      <c r="V607" s="53">
        <f>V603+V604+V605</f>
        <v>0</v>
      </c>
      <c r="W607" s="53"/>
      <c r="X607" s="53">
        <f>X603+X604+X605</f>
        <v>0</v>
      </c>
      <c r="Y607" s="53"/>
      <c r="Z607" s="53">
        <f>Z603+Z604+Z605</f>
        <v>0</v>
      </c>
      <c r="AA607" s="6"/>
      <c r="AB607" s="6"/>
      <c r="AC607" s="6"/>
      <c r="AD607" s="6"/>
      <c r="AE607" s="6"/>
      <c r="AF607" s="6"/>
      <c r="AG607" s="6"/>
      <c r="AH607" s="6"/>
      <c r="AI607" s="6"/>
      <c r="AJ607" s="6"/>
      <c r="AK607" s="6"/>
    </row>
  </sheetData>
  <mergeCells count="17">
    <mergeCell ref="A1:Z1"/>
    <mergeCell ref="A2:Z2"/>
    <mergeCell ref="A3:Z3"/>
    <mergeCell ref="A5:B5"/>
    <mergeCell ref="C5:Z5"/>
    <mergeCell ref="D6:D7"/>
    <mergeCell ref="F6:F7"/>
    <mergeCell ref="H6:H7"/>
    <mergeCell ref="J6:J7"/>
    <mergeCell ref="L6:L7"/>
    <mergeCell ref="X6:X7"/>
    <mergeCell ref="Z6:Z7"/>
    <mergeCell ref="N6:N7"/>
    <mergeCell ref="P6:P7"/>
    <mergeCell ref="R6:R7"/>
    <mergeCell ref="T6:T7"/>
    <mergeCell ref="V6:V7"/>
  </mergeCells>
  <dataValidations count="1">
    <dataValidation type="list" allowBlank="1" showInputMessage="1" showErrorMessage="1" sqref="B10 B18 B26 B34 B42 B50 B58 B66 B74 B82 B90 B98 B106 B114 B122 B130 B138 B146 B154 B162 B170 B178 B186 B194 B202 B210 B218 B226 B234 B242 B250 B258 B266 B274 B282 B290 B298 B306 B314 B322 B330 B338 B346 B354 B362 B370 B378 B386 B394 B402 B410 B418 B426 B434 B442 B450 B458 B466 B474 B482 B490 B498 B506 B514 B522 B530 B538 B546 B554 B562 B570 B578 B586 B594 B602" xr:uid="{00000000-0002-0000-0200-000000000000}">
      <formula1>$AK$2:$AK$4</formula1>
      <formula2>0</formula2>
    </dataValidation>
  </dataValidations>
  <pageMargins left="0.7" right="0.7" top="0.75" bottom="0.75" header="0.511811023622047" footer="0.511811023622047"/>
  <pageSetup paperSize="9" fitToHeight="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3FFA1"/>
    <pageSetUpPr fitToPage="1"/>
  </sheetPr>
  <dimension ref="A1:L39"/>
  <sheetViews>
    <sheetView zoomScaleNormal="100" workbookViewId="0">
      <selection activeCell="A3" sqref="A3:G3"/>
    </sheetView>
  </sheetViews>
  <sheetFormatPr defaultColWidth="9.140625" defaultRowHeight="14.45"/>
  <cols>
    <col min="1" max="1" width="34" style="43" customWidth="1"/>
    <col min="2" max="7" width="13" customWidth="1"/>
    <col min="8" max="16384" width="9.140625" style="43"/>
  </cols>
  <sheetData>
    <row r="1" spans="1:12" ht="17.25" customHeight="1">
      <c r="A1" s="109" t="str">
        <f>Title!A27</f>
        <v>Input Hotel Name Here</v>
      </c>
      <c r="B1" s="109"/>
      <c r="C1" s="109"/>
      <c r="D1" s="109"/>
      <c r="E1" s="109"/>
      <c r="F1" s="109"/>
      <c r="G1" s="109"/>
      <c r="H1" s="6"/>
      <c r="I1" s="6"/>
      <c r="J1" s="6"/>
      <c r="K1" s="6"/>
      <c r="L1" s="6"/>
    </row>
    <row r="2" spans="1:12" ht="22.5" customHeight="1">
      <c r="A2" s="115" t="s">
        <v>132</v>
      </c>
      <c r="B2" s="115"/>
      <c r="C2" s="115"/>
      <c r="D2" s="115"/>
      <c r="E2" s="115"/>
      <c r="F2" s="115"/>
      <c r="G2" s="115"/>
      <c r="H2" s="6"/>
      <c r="I2" s="6"/>
      <c r="J2" s="6"/>
      <c r="K2" s="6"/>
      <c r="L2" s="6"/>
    </row>
    <row r="3" spans="1:12" ht="17.25" customHeight="1">
      <c r="A3" s="111" t="str">
        <f>Title!A30</f>
        <v>Capital Expenditure Budget</v>
      </c>
      <c r="B3" s="111"/>
      <c r="C3" s="111"/>
      <c r="D3" s="111"/>
      <c r="E3" s="111"/>
      <c r="F3" s="111"/>
      <c r="G3" s="111"/>
      <c r="H3" s="6"/>
      <c r="I3" s="6"/>
      <c r="J3" s="6"/>
      <c r="K3" s="6"/>
      <c r="L3" s="6"/>
    </row>
    <row r="4" spans="1:12" ht="12.75" customHeight="1">
      <c r="A4" s="6" t="str">
        <f>"TOTAL KEYS:"&amp;TEXT(Title!G36,"0")</f>
        <v>TOTAL KEYS:0</v>
      </c>
      <c r="B4" s="6"/>
      <c r="C4" s="6"/>
      <c r="D4" s="6"/>
      <c r="E4" s="6"/>
      <c r="F4" s="6"/>
      <c r="G4" s="6"/>
      <c r="H4" s="6"/>
      <c r="I4" s="6"/>
      <c r="J4" s="6"/>
      <c r="K4" s="6"/>
      <c r="L4" s="6"/>
    </row>
    <row r="5" spans="1:12" ht="12.75" customHeight="1">
      <c r="A5" s="6"/>
      <c r="B5" s="6"/>
      <c r="C5" s="6"/>
      <c r="D5" s="6"/>
      <c r="E5" s="6"/>
      <c r="F5" s="6"/>
      <c r="G5" s="6"/>
      <c r="H5" s="6"/>
      <c r="I5" s="6"/>
      <c r="J5" s="6"/>
      <c r="K5" s="6"/>
      <c r="L5" s="6"/>
    </row>
    <row r="6" spans="1:12" ht="12.75" customHeight="1">
      <c r="A6" s="6"/>
      <c r="B6" s="6"/>
      <c r="C6" s="6"/>
      <c r="D6" s="6"/>
      <c r="E6" s="6"/>
      <c r="F6" s="6"/>
      <c r="G6" s="6"/>
      <c r="H6" s="6"/>
      <c r="I6" s="6"/>
      <c r="J6" s="6"/>
      <c r="K6" s="6"/>
      <c r="L6" s="6"/>
    </row>
    <row r="7" spans="1:12" ht="12" customHeight="1">
      <c r="A7" s="118" t="s">
        <v>133</v>
      </c>
      <c r="B7" s="119" t="s">
        <v>134</v>
      </c>
      <c r="C7" s="119"/>
      <c r="D7" s="119"/>
      <c r="E7" s="119"/>
      <c r="F7" s="119"/>
      <c r="G7" s="119"/>
      <c r="H7" s="6"/>
      <c r="I7" s="6"/>
      <c r="J7" s="6"/>
      <c r="K7" s="6"/>
      <c r="L7" s="6"/>
    </row>
    <row r="8" spans="1:12" ht="12.75" customHeight="1">
      <c r="A8" s="118"/>
      <c r="B8" s="54">
        <v>2027</v>
      </c>
      <c r="C8" s="33">
        <v>2028</v>
      </c>
      <c r="D8" s="33">
        <v>2029</v>
      </c>
      <c r="E8" s="55">
        <v>2030</v>
      </c>
      <c r="F8" s="54">
        <v>2031</v>
      </c>
      <c r="G8" s="56" t="s">
        <v>117</v>
      </c>
      <c r="H8" s="6"/>
      <c r="I8" s="6"/>
      <c r="J8" s="6"/>
      <c r="K8" s="6"/>
      <c r="L8" s="6"/>
    </row>
    <row r="9" spans="1:12" ht="12.75" customHeight="1">
      <c r="A9" s="118"/>
      <c r="B9" s="57"/>
      <c r="C9" s="58"/>
      <c r="D9" s="58"/>
      <c r="E9" s="27"/>
      <c r="F9" s="57"/>
      <c r="G9" s="59"/>
      <c r="H9" s="6"/>
      <c r="I9" s="6"/>
      <c r="J9" s="6"/>
      <c r="K9" s="6"/>
      <c r="L9" s="6"/>
    </row>
    <row r="10" spans="1:12" ht="12.75" customHeight="1">
      <c r="A10" s="60"/>
      <c r="B10" s="6"/>
      <c r="C10" s="6"/>
      <c r="D10" s="6"/>
      <c r="E10" s="6"/>
      <c r="F10" s="6"/>
      <c r="G10" s="61"/>
      <c r="H10" s="6"/>
      <c r="I10" s="6"/>
      <c r="J10" s="6"/>
      <c r="K10" s="6"/>
      <c r="L10" s="6"/>
    </row>
    <row r="11" spans="1:12" ht="12.75" customHeight="1">
      <c r="A11" s="62"/>
      <c r="B11" s="6"/>
      <c r="C11" s="6"/>
      <c r="D11" s="6"/>
      <c r="E11" s="6"/>
      <c r="F11" s="6"/>
      <c r="G11" s="61"/>
      <c r="H11" s="6"/>
      <c r="I11" s="6"/>
      <c r="J11" s="6"/>
      <c r="K11" s="6"/>
      <c r="L11" s="6"/>
    </row>
    <row r="12" spans="1:12" ht="12.75" customHeight="1">
      <c r="A12" s="63" t="s">
        <v>135</v>
      </c>
      <c r="B12" s="64"/>
      <c r="C12" s="64"/>
      <c r="D12" s="64"/>
      <c r="E12" s="64"/>
      <c r="F12" s="64"/>
      <c r="G12" s="65"/>
      <c r="H12" s="6"/>
      <c r="I12" s="6"/>
      <c r="J12" s="6"/>
      <c r="K12" s="6"/>
      <c r="L12" s="6"/>
    </row>
    <row r="13" spans="1:12" ht="12.75" customHeight="1">
      <c r="A13" s="62" t="s">
        <v>136</v>
      </c>
      <c r="B13" s="66"/>
      <c r="C13" s="66"/>
      <c r="D13" s="66"/>
      <c r="E13" s="66"/>
      <c r="F13" s="66"/>
      <c r="G13" s="22">
        <f t="shared" ref="G13:G19" si="0">SUM(B13:F13)</f>
        <v>0</v>
      </c>
      <c r="H13" s="6"/>
      <c r="I13" s="6"/>
      <c r="J13" s="6"/>
      <c r="K13" s="6"/>
      <c r="L13" s="6"/>
    </row>
    <row r="14" spans="1:12" ht="12.75" customHeight="1">
      <c r="A14" s="62" t="s">
        <v>137</v>
      </c>
      <c r="B14" s="66"/>
      <c r="C14" s="66"/>
      <c r="D14" s="66"/>
      <c r="E14" s="66"/>
      <c r="F14" s="66"/>
      <c r="G14" s="22">
        <f t="shared" si="0"/>
        <v>0</v>
      </c>
      <c r="H14" s="6"/>
      <c r="I14" s="6"/>
      <c r="J14" s="6"/>
      <c r="K14" s="6"/>
      <c r="L14" s="6"/>
    </row>
    <row r="15" spans="1:12" ht="12.75" customHeight="1">
      <c r="A15" s="62" t="s">
        <v>138</v>
      </c>
      <c r="B15" s="66"/>
      <c r="C15" s="66"/>
      <c r="D15" s="66"/>
      <c r="E15" s="66"/>
      <c r="F15" s="66"/>
      <c r="G15" s="22">
        <f t="shared" si="0"/>
        <v>0</v>
      </c>
      <c r="H15" s="6"/>
      <c r="I15" s="6"/>
      <c r="J15" s="6"/>
      <c r="K15" s="6"/>
      <c r="L15" s="6"/>
    </row>
    <row r="16" spans="1:12" ht="12.75" customHeight="1">
      <c r="A16" s="62" t="s">
        <v>139</v>
      </c>
      <c r="B16" s="66"/>
      <c r="C16" s="66"/>
      <c r="D16" s="66"/>
      <c r="E16" s="66"/>
      <c r="F16" s="66"/>
      <c r="G16" s="22">
        <f t="shared" si="0"/>
        <v>0</v>
      </c>
      <c r="H16" s="6"/>
      <c r="I16" s="6"/>
      <c r="J16" s="6"/>
      <c r="K16" s="6"/>
      <c r="L16" s="6"/>
    </row>
    <row r="17" spans="1:12" ht="12.75" customHeight="1">
      <c r="A17" s="62" t="s">
        <v>140</v>
      </c>
      <c r="B17" s="66"/>
      <c r="C17" s="66"/>
      <c r="D17" s="66"/>
      <c r="E17" s="66"/>
      <c r="F17" s="66"/>
      <c r="G17" s="22">
        <f t="shared" si="0"/>
        <v>0</v>
      </c>
      <c r="H17" s="6"/>
      <c r="I17" s="6"/>
      <c r="J17" s="6"/>
      <c r="K17" s="6"/>
      <c r="L17" s="6"/>
    </row>
    <row r="18" spans="1:12" ht="12.75" customHeight="1">
      <c r="A18" s="62" t="s">
        <v>141</v>
      </c>
      <c r="B18" s="66"/>
      <c r="C18" s="66"/>
      <c r="D18" s="66"/>
      <c r="E18" s="66"/>
      <c r="F18" s="66"/>
      <c r="G18" s="22">
        <f t="shared" si="0"/>
        <v>0</v>
      </c>
      <c r="H18" s="6"/>
      <c r="I18" s="6"/>
      <c r="J18" s="6"/>
      <c r="K18" s="6"/>
      <c r="L18" s="6"/>
    </row>
    <row r="19" spans="1:12" ht="12.75" customHeight="1">
      <c r="A19" s="67" t="s">
        <v>142</v>
      </c>
      <c r="B19" s="68">
        <f>SUM(B13:B18)</f>
        <v>0</v>
      </c>
      <c r="C19" s="53">
        <f>SUM(C13:C18)</f>
        <v>0</v>
      </c>
      <c r="D19" s="53">
        <f>SUM(D13:D18)</f>
        <v>0</v>
      </c>
      <c r="E19" s="53">
        <f>SUM(E13:E18)</f>
        <v>0</v>
      </c>
      <c r="F19" s="53">
        <f>SUM(F13:F18)</f>
        <v>0</v>
      </c>
      <c r="G19" s="69">
        <f t="shared" si="0"/>
        <v>0</v>
      </c>
      <c r="H19" s="6"/>
      <c r="I19" s="6"/>
      <c r="J19" s="6"/>
      <c r="K19" s="6"/>
      <c r="L19" s="6"/>
    </row>
    <row r="20" spans="1:12" ht="12.75" customHeight="1">
      <c r="A20" s="62"/>
      <c r="B20" s="13"/>
      <c r="C20" s="13"/>
      <c r="D20" s="13"/>
      <c r="E20" s="13"/>
      <c r="F20" s="13"/>
      <c r="G20" s="22"/>
      <c r="H20" s="6"/>
      <c r="I20" s="6"/>
      <c r="J20" s="6"/>
      <c r="K20" s="6"/>
      <c r="L20" s="6"/>
    </row>
    <row r="21" spans="1:12" ht="12.75" customHeight="1">
      <c r="A21" s="63" t="s">
        <v>143</v>
      </c>
      <c r="B21" s="70"/>
      <c r="C21" s="70"/>
      <c r="D21" s="70"/>
      <c r="E21" s="70"/>
      <c r="F21" s="70"/>
      <c r="G21" s="71"/>
      <c r="H21" s="6"/>
      <c r="I21" s="6"/>
      <c r="J21" s="6"/>
      <c r="K21" s="6"/>
      <c r="L21" s="72">
        <f>SUM(B31:B34)</f>
        <v>0</v>
      </c>
    </row>
    <row r="22" spans="1:12" ht="12.75" customHeight="1">
      <c r="A22" s="62"/>
      <c r="B22" s="66"/>
      <c r="C22" s="66"/>
      <c r="D22" s="66"/>
      <c r="E22" s="66"/>
      <c r="F22" s="66"/>
      <c r="G22" s="22"/>
      <c r="H22" s="6"/>
      <c r="I22" s="6"/>
      <c r="J22" s="6"/>
      <c r="K22" s="6"/>
      <c r="L22" s="6"/>
    </row>
    <row r="23" spans="1:12" ht="12.75" customHeight="1">
      <c r="A23" s="63" t="s">
        <v>144</v>
      </c>
      <c r="B23" s="70"/>
      <c r="C23" s="70"/>
      <c r="D23" s="70"/>
      <c r="E23" s="70"/>
      <c r="F23" s="70"/>
      <c r="G23" s="71"/>
      <c r="H23" s="6"/>
      <c r="I23" s="6"/>
      <c r="J23" s="6"/>
      <c r="K23" s="6"/>
      <c r="L23" s="6"/>
    </row>
    <row r="24" spans="1:12" ht="12.75" customHeight="1">
      <c r="A24" s="62"/>
      <c r="B24" s="66"/>
      <c r="C24" s="66"/>
      <c r="D24" s="66"/>
      <c r="E24" s="66"/>
      <c r="F24" s="66"/>
      <c r="G24" s="22"/>
      <c r="H24" s="6"/>
      <c r="I24" s="6"/>
      <c r="J24" s="6"/>
      <c r="K24" s="6"/>
      <c r="L24" s="6"/>
    </row>
    <row r="25" spans="1:12" ht="12.75" customHeight="1">
      <c r="A25" s="63" t="s">
        <v>145</v>
      </c>
      <c r="B25" s="70"/>
      <c r="C25" s="70"/>
      <c r="D25" s="70"/>
      <c r="E25" s="70"/>
      <c r="F25" s="70"/>
      <c r="G25" s="71"/>
      <c r="H25" s="6"/>
      <c r="I25" s="6"/>
      <c r="J25" s="6"/>
      <c r="K25" s="6"/>
      <c r="L25" s="6"/>
    </row>
    <row r="26" spans="1:12" ht="12.75" customHeight="1">
      <c r="A26" s="62"/>
      <c r="B26" s="66"/>
      <c r="C26" s="66"/>
      <c r="D26" s="66"/>
      <c r="E26" s="66"/>
      <c r="F26" s="66"/>
      <c r="G26" s="22"/>
      <c r="H26" s="6"/>
      <c r="I26" s="6"/>
      <c r="J26" s="6"/>
      <c r="K26" s="6"/>
      <c r="L26" s="6"/>
    </row>
    <row r="27" spans="1:12" ht="12.75" customHeight="1">
      <c r="A27" s="67" t="s">
        <v>146</v>
      </c>
      <c r="B27" s="68">
        <f>SUM(B19:B26)</f>
        <v>0</v>
      </c>
      <c r="C27" s="53">
        <f>SUM(C19:C26)</f>
        <v>0</v>
      </c>
      <c r="D27" s="53">
        <f>SUM(D19:D26)</f>
        <v>0</v>
      </c>
      <c r="E27" s="53">
        <f>SUM(E19:E26)</f>
        <v>0</v>
      </c>
      <c r="F27" s="53">
        <f>SUM(F19:F26)</f>
        <v>0</v>
      </c>
      <c r="G27" s="69">
        <f>SUM(B27:F27)</f>
        <v>0</v>
      </c>
      <c r="H27" s="6"/>
      <c r="I27" s="6"/>
      <c r="J27" s="6"/>
      <c r="K27" s="6"/>
      <c r="L27" s="6"/>
    </row>
    <row r="28" spans="1:12" ht="12.75" customHeight="1">
      <c r="A28" s="73" t="s">
        <v>147</v>
      </c>
      <c r="B28" s="42">
        <f>'Curent Year CapEx'!C90-B27</f>
        <v>0</v>
      </c>
      <c r="C28" s="41">
        <f>'5 Yr Project Detail'!D40-C27</f>
        <v>0</v>
      </c>
      <c r="D28" s="41">
        <f>'5 Yr Project Detail'!D75-D27</f>
        <v>0</v>
      </c>
      <c r="E28" s="41">
        <f>'5 Yr Project Detail'!D110-E27</f>
        <v>0</v>
      </c>
      <c r="F28" s="41">
        <f>'5 Yr Project Detail'!D145-F27</f>
        <v>0</v>
      </c>
      <c r="G28" s="74">
        <f>SUM(B28:F28)</f>
        <v>0</v>
      </c>
      <c r="H28" s="6"/>
      <c r="I28" s="6"/>
      <c r="J28" s="6"/>
      <c r="K28" s="6"/>
      <c r="L28" s="6"/>
    </row>
    <row r="29" spans="1:12" ht="12.75" customHeight="1">
      <c r="A29" s="62"/>
      <c r="B29" s="13"/>
      <c r="C29" s="13"/>
      <c r="D29" s="13"/>
      <c r="E29" s="13"/>
      <c r="F29" s="13"/>
      <c r="G29" s="22"/>
      <c r="H29" s="6"/>
      <c r="I29" s="6"/>
      <c r="J29" s="6"/>
      <c r="K29" s="6"/>
      <c r="L29" s="6"/>
    </row>
    <row r="30" spans="1:12" ht="12.75" customHeight="1">
      <c r="A30" s="63" t="s">
        <v>148</v>
      </c>
      <c r="B30" s="75"/>
      <c r="C30" s="75"/>
      <c r="D30" s="75"/>
      <c r="E30" s="75"/>
      <c r="F30" s="75"/>
      <c r="G30" s="71"/>
      <c r="H30" s="6"/>
      <c r="I30" s="6"/>
      <c r="J30" s="6"/>
      <c r="K30" s="6"/>
      <c r="L30" s="6"/>
    </row>
    <row r="31" spans="1:12" ht="12.75" customHeight="1">
      <c r="A31" s="62" t="s">
        <v>149</v>
      </c>
      <c r="B31" s="66"/>
      <c r="C31" s="66"/>
      <c r="D31" s="66"/>
      <c r="E31" s="66"/>
      <c r="F31" s="66"/>
      <c r="G31" s="22">
        <f>SUM(B31:F31)</f>
        <v>0</v>
      </c>
      <c r="H31" s="6"/>
      <c r="I31" s="6"/>
      <c r="J31" s="6"/>
      <c r="K31" s="6"/>
      <c r="L31" s="6"/>
    </row>
    <row r="32" spans="1:12" ht="12.75" customHeight="1">
      <c r="A32" s="62" t="s">
        <v>149</v>
      </c>
      <c r="B32" s="66"/>
      <c r="C32" s="66"/>
      <c r="D32" s="66"/>
      <c r="E32" s="66"/>
      <c r="F32" s="66"/>
      <c r="G32" s="22">
        <f>SUM(B32:F32)</f>
        <v>0</v>
      </c>
      <c r="H32" s="6"/>
      <c r="I32" s="6"/>
      <c r="J32" s="6"/>
      <c r="K32" s="6"/>
      <c r="L32" s="6"/>
    </row>
    <row r="33" spans="1:12" ht="12.75" customHeight="1">
      <c r="A33" s="62" t="s">
        <v>149</v>
      </c>
      <c r="B33" s="66"/>
      <c r="C33" s="66"/>
      <c r="D33" s="66"/>
      <c r="E33" s="66"/>
      <c r="F33" s="66"/>
      <c r="G33" s="22">
        <f>SUM(B33:F33)</f>
        <v>0</v>
      </c>
      <c r="H33" s="6"/>
      <c r="I33" s="6"/>
      <c r="J33" s="6"/>
      <c r="K33" s="6"/>
      <c r="L33" s="6"/>
    </row>
    <row r="34" spans="1:12" ht="12.75" customHeight="1">
      <c r="A34" s="62" t="s">
        <v>150</v>
      </c>
      <c r="B34" s="13">
        <f>ROUND(B37*B38,0)</f>
        <v>0</v>
      </c>
      <c r="C34" s="13">
        <f>ROUND(C37*C38,0)</f>
        <v>0</v>
      </c>
      <c r="D34" s="13">
        <f>ROUND(D37*D38,0)</f>
        <v>0</v>
      </c>
      <c r="E34" s="13">
        <f>ROUND(E37*E38,0)</f>
        <v>0</v>
      </c>
      <c r="F34" s="13">
        <f>ROUND(F37*F38,0)</f>
        <v>0</v>
      </c>
      <c r="G34" s="22">
        <f>SUM(B34:F34)</f>
        <v>0</v>
      </c>
      <c r="H34" s="6"/>
      <c r="I34" s="6"/>
      <c r="J34" s="6"/>
      <c r="K34" s="6"/>
      <c r="L34" s="6"/>
    </row>
    <row r="35" spans="1:12" ht="12.75" customHeight="1">
      <c r="A35" s="76" t="s">
        <v>151</v>
      </c>
      <c r="B35" s="77">
        <f t="shared" ref="B35:G35" si="1">SUM(B31:B34)</f>
        <v>0</v>
      </c>
      <c r="C35" s="78">
        <f t="shared" si="1"/>
        <v>0</v>
      </c>
      <c r="D35" s="78">
        <f t="shared" si="1"/>
        <v>0</v>
      </c>
      <c r="E35" s="78">
        <f t="shared" si="1"/>
        <v>0</v>
      </c>
      <c r="F35" s="78">
        <f t="shared" si="1"/>
        <v>0</v>
      </c>
      <c r="G35" s="79">
        <f t="shared" si="1"/>
        <v>0</v>
      </c>
      <c r="H35" s="6"/>
      <c r="I35" s="6"/>
      <c r="J35" s="6"/>
      <c r="K35" s="6"/>
      <c r="L35" s="6"/>
    </row>
    <row r="36" spans="1:12" ht="12.75" customHeight="1">
      <c r="A36" s="62"/>
      <c r="B36" s="80" t="str">
        <f t="shared" ref="B36:G36" si="2">IF(B27-B35=0,"",IF(B27-B35&lt;0,"Funding Exceeds Projects","Projects Exceed Funding"))</f>
        <v/>
      </c>
      <c r="C36" s="80" t="str">
        <f t="shared" si="2"/>
        <v/>
      </c>
      <c r="D36" s="80" t="str">
        <f t="shared" si="2"/>
        <v/>
      </c>
      <c r="E36" s="80" t="str">
        <f t="shared" si="2"/>
        <v/>
      </c>
      <c r="F36" s="80" t="str">
        <f t="shared" si="2"/>
        <v/>
      </c>
      <c r="G36" s="80" t="str">
        <f t="shared" si="2"/>
        <v/>
      </c>
      <c r="H36" s="6"/>
      <c r="I36" s="6"/>
      <c r="J36" s="6"/>
      <c r="K36" s="6"/>
      <c r="L36" s="6"/>
    </row>
    <row r="37" spans="1:12" ht="12.75" customHeight="1">
      <c r="A37" s="81" t="s">
        <v>152</v>
      </c>
      <c r="B37" s="66">
        <f>'Curent Year CapEx'!C6</f>
        <v>0</v>
      </c>
      <c r="C37" s="66">
        <v>0</v>
      </c>
      <c r="D37" s="66">
        <v>0</v>
      </c>
      <c r="E37" s="66">
        <v>0</v>
      </c>
      <c r="F37" s="66">
        <v>0</v>
      </c>
      <c r="G37" s="22">
        <f>SUM(B37:F37)</f>
        <v>0</v>
      </c>
      <c r="H37" s="6"/>
      <c r="I37" s="6"/>
      <c r="J37" s="6"/>
      <c r="K37" s="6"/>
      <c r="L37" s="6"/>
    </row>
    <row r="38" spans="1:12" ht="12.75" customHeight="1">
      <c r="A38" s="81" t="s">
        <v>153</v>
      </c>
      <c r="B38" s="82">
        <v>0.04</v>
      </c>
      <c r="C38" s="82">
        <v>0.04</v>
      </c>
      <c r="D38" s="82">
        <v>0.04</v>
      </c>
      <c r="E38" s="82">
        <v>0.04</v>
      </c>
      <c r="F38" s="82">
        <v>0.04</v>
      </c>
      <c r="G38" s="83">
        <f>IFERROR(G34/G37,0)</f>
        <v>0</v>
      </c>
      <c r="H38" s="6"/>
      <c r="I38" s="6"/>
      <c r="J38" s="6"/>
      <c r="K38" s="6"/>
      <c r="L38" s="6"/>
    </row>
    <row r="39" spans="1:12" ht="12.75" customHeight="1">
      <c r="A39" s="84" t="s">
        <v>154</v>
      </c>
      <c r="B39" s="85">
        <f t="shared" ref="B39:G39" si="3">IFERROR(B27/B37,0)</f>
        <v>0</v>
      </c>
      <c r="C39" s="85">
        <f t="shared" si="3"/>
        <v>0</v>
      </c>
      <c r="D39" s="85">
        <f t="shared" si="3"/>
        <v>0</v>
      </c>
      <c r="E39" s="85">
        <f t="shared" si="3"/>
        <v>0</v>
      </c>
      <c r="F39" s="85">
        <f t="shared" si="3"/>
        <v>0</v>
      </c>
      <c r="G39" s="86">
        <f t="shared" si="3"/>
        <v>0</v>
      </c>
      <c r="H39" s="6"/>
      <c r="I39" s="6"/>
      <c r="J39" s="6"/>
      <c r="K39" s="6"/>
      <c r="L39" s="6"/>
    </row>
  </sheetData>
  <mergeCells count="5">
    <mergeCell ref="A1:G1"/>
    <mergeCell ref="A2:G2"/>
    <mergeCell ref="A3:G3"/>
    <mergeCell ref="A7:A9"/>
    <mergeCell ref="B7:G7"/>
  </mergeCells>
  <pageMargins left="0.7" right="0.7" top="0.75" bottom="0.75" header="0.511811023622047" footer="0.511811023622047"/>
  <pageSetup paperSize="9" fitToHeight="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66"/>
    <pageSetUpPr fitToPage="1"/>
  </sheetPr>
  <dimension ref="A1:D145"/>
  <sheetViews>
    <sheetView zoomScaleNormal="100" workbookViewId="0">
      <selection activeCell="G11" sqref="G11"/>
    </sheetView>
  </sheetViews>
  <sheetFormatPr defaultColWidth="9.140625" defaultRowHeight="13.15"/>
  <cols>
    <col min="1" max="1" width="12" style="43" customWidth="1"/>
    <col min="2" max="2" width="66.85546875" style="43" customWidth="1"/>
    <col min="3" max="3" width="40" style="43" customWidth="1"/>
    <col min="4" max="4" width="29.28515625" style="43" customWidth="1"/>
    <col min="5" max="16384" width="9.140625" style="43"/>
  </cols>
  <sheetData>
    <row r="1" spans="1:4" ht="20.25" customHeight="1">
      <c r="A1" s="110" t="s">
        <v>155</v>
      </c>
      <c r="B1" s="110"/>
      <c r="C1" s="87" t="s">
        <v>156</v>
      </c>
      <c r="D1" s="2" t="str">
        <f>Title!A27</f>
        <v>Input Hotel Name Here</v>
      </c>
    </row>
    <row r="2" spans="1:4" ht="35.25" customHeight="1">
      <c r="A2" s="110" t="s">
        <v>157</v>
      </c>
      <c r="B2" s="110"/>
      <c r="C2" s="87" t="s">
        <v>158</v>
      </c>
      <c r="D2" s="2" t="str">
        <f>Title!A28</f>
        <v>New York, NY</v>
      </c>
    </row>
    <row r="3" spans="1:4" ht="12" customHeight="1">
      <c r="A3" s="88" t="s">
        <v>159</v>
      </c>
      <c r="B3" s="89"/>
      <c r="C3" s="89"/>
      <c r="D3" s="44"/>
    </row>
    <row r="4" spans="1:4" ht="12.75" customHeight="1">
      <c r="A4" s="6"/>
      <c r="B4" s="90"/>
      <c r="C4" s="90"/>
      <c r="D4" s="6"/>
    </row>
    <row r="5" spans="1:4" ht="24" customHeight="1">
      <c r="A5" s="91" t="s">
        <v>160</v>
      </c>
      <c r="B5" s="91" t="s">
        <v>161</v>
      </c>
      <c r="C5" s="91" t="s">
        <v>162</v>
      </c>
      <c r="D5" s="91" t="s">
        <v>163</v>
      </c>
    </row>
    <row r="6" spans="1:4" ht="12.75" customHeight="1">
      <c r="A6" s="92">
        <f>Title!A29+1</f>
        <v>2028</v>
      </c>
      <c r="B6" s="93"/>
      <c r="C6" s="93"/>
      <c r="D6" s="94"/>
    </row>
    <row r="7" spans="1:4" ht="12.75" customHeight="1">
      <c r="A7" s="95"/>
      <c r="B7" s="51"/>
      <c r="C7" s="51"/>
      <c r="D7" s="21"/>
    </row>
    <row r="8" spans="1:4" ht="12.75" customHeight="1">
      <c r="A8" s="95"/>
      <c r="B8" s="51"/>
      <c r="C8" s="51"/>
      <c r="D8" s="21"/>
    </row>
    <row r="9" spans="1:4" ht="12.75" customHeight="1">
      <c r="A9" s="95"/>
      <c r="B9" s="51"/>
      <c r="C9" s="51"/>
      <c r="D9" s="21"/>
    </row>
    <row r="10" spans="1:4" ht="12.75" customHeight="1">
      <c r="A10" s="95"/>
      <c r="B10" s="51"/>
      <c r="C10" s="51"/>
      <c r="D10" s="21"/>
    </row>
    <row r="11" spans="1:4" ht="12.75" customHeight="1">
      <c r="A11" s="95"/>
      <c r="B11" s="51"/>
      <c r="C11" s="51"/>
      <c r="D11" s="21"/>
    </row>
    <row r="12" spans="1:4" ht="12.75" customHeight="1">
      <c r="A12" s="95"/>
      <c r="B12" s="51"/>
      <c r="C12" s="51"/>
      <c r="D12" s="21"/>
    </row>
    <row r="13" spans="1:4" ht="12.75" customHeight="1">
      <c r="A13" s="95"/>
      <c r="B13" s="51"/>
      <c r="C13" s="51"/>
      <c r="D13" s="21"/>
    </row>
    <row r="14" spans="1:4" ht="12.75" customHeight="1">
      <c r="A14" s="95"/>
      <c r="B14" s="51"/>
      <c r="C14" s="51"/>
      <c r="D14" s="21"/>
    </row>
    <row r="15" spans="1:4" ht="12.75" customHeight="1">
      <c r="A15" s="95"/>
      <c r="B15" s="51"/>
      <c r="C15" s="51"/>
      <c r="D15" s="21"/>
    </row>
    <row r="16" spans="1:4" ht="12.75" customHeight="1">
      <c r="A16" s="95"/>
      <c r="B16" s="51"/>
      <c r="C16" s="51"/>
      <c r="D16" s="21"/>
    </row>
    <row r="17" spans="1:4" ht="12.75" customHeight="1">
      <c r="A17" s="95"/>
      <c r="B17" s="51"/>
      <c r="C17" s="51"/>
      <c r="D17" s="21"/>
    </row>
    <row r="18" spans="1:4" ht="12.75" customHeight="1">
      <c r="A18" s="95"/>
      <c r="B18" s="51"/>
      <c r="C18" s="51"/>
      <c r="D18" s="21"/>
    </row>
    <row r="19" spans="1:4" ht="12.75" customHeight="1">
      <c r="A19" s="95"/>
      <c r="B19" s="51"/>
      <c r="C19" s="51"/>
      <c r="D19" s="21"/>
    </row>
    <row r="20" spans="1:4" ht="12.75" customHeight="1">
      <c r="A20" s="95"/>
      <c r="B20" s="51"/>
      <c r="C20" s="51"/>
      <c r="D20" s="21"/>
    </row>
    <row r="21" spans="1:4" ht="12.75" customHeight="1">
      <c r="A21" s="95"/>
      <c r="B21" s="51"/>
      <c r="C21" s="51"/>
      <c r="D21" s="21"/>
    </row>
    <row r="22" spans="1:4" ht="12.75" customHeight="1">
      <c r="A22" s="95"/>
      <c r="B22" s="51"/>
      <c r="C22" s="51"/>
      <c r="D22" s="21"/>
    </row>
    <row r="23" spans="1:4" ht="12.75" customHeight="1">
      <c r="A23" s="95"/>
      <c r="B23" s="51"/>
      <c r="C23" s="51"/>
      <c r="D23" s="21"/>
    </row>
    <row r="24" spans="1:4" ht="12.75" customHeight="1">
      <c r="A24" s="95"/>
      <c r="B24" s="51"/>
      <c r="C24" s="51"/>
      <c r="D24" s="21"/>
    </row>
    <row r="25" spans="1:4" ht="12.75" customHeight="1">
      <c r="A25" s="95"/>
      <c r="B25" s="51"/>
      <c r="C25" s="51"/>
      <c r="D25" s="21"/>
    </row>
    <row r="26" spans="1:4" ht="12.75" customHeight="1">
      <c r="A26" s="95"/>
      <c r="B26" s="51"/>
      <c r="C26" s="51"/>
      <c r="D26" s="21"/>
    </row>
    <row r="27" spans="1:4" ht="12.75" customHeight="1">
      <c r="A27" s="95"/>
      <c r="B27" s="51"/>
      <c r="C27" s="51"/>
      <c r="D27" s="21"/>
    </row>
    <row r="28" spans="1:4" ht="12.75" customHeight="1">
      <c r="A28" s="95"/>
      <c r="B28" s="51"/>
      <c r="C28" s="51"/>
      <c r="D28" s="21"/>
    </row>
    <row r="29" spans="1:4" ht="12.75" customHeight="1">
      <c r="A29" s="95"/>
      <c r="B29" s="51"/>
      <c r="C29" s="51"/>
      <c r="D29" s="21"/>
    </row>
    <row r="30" spans="1:4" ht="12.75" customHeight="1">
      <c r="A30" s="95"/>
      <c r="B30" s="51"/>
      <c r="C30" s="51"/>
      <c r="D30" s="21"/>
    </row>
    <row r="31" spans="1:4" ht="12.75" customHeight="1">
      <c r="A31" s="95"/>
      <c r="B31" s="51"/>
      <c r="C31" s="51"/>
      <c r="D31" s="21"/>
    </row>
    <row r="32" spans="1:4" ht="12.75" customHeight="1">
      <c r="A32" s="95"/>
      <c r="B32" s="51"/>
      <c r="C32" s="51"/>
      <c r="D32" s="21"/>
    </row>
    <row r="33" spans="1:4" ht="12.75" customHeight="1">
      <c r="A33" s="95"/>
      <c r="B33" s="51"/>
      <c r="C33" s="51"/>
      <c r="D33" s="21"/>
    </row>
    <row r="34" spans="1:4" ht="12.75" customHeight="1">
      <c r="A34" s="95"/>
      <c r="B34" s="51"/>
      <c r="C34" s="51"/>
      <c r="D34" s="21"/>
    </row>
    <row r="35" spans="1:4" ht="12.75" customHeight="1">
      <c r="A35" s="95"/>
      <c r="B35" s="51"/>
      <c r="C35" s="51"/>
      <c r="D35" s="21"/>
    </row>
    <row r="36" spans="1:4" ht="12.75" customHeight="1">
      <c r="A36" s="95"/>
      <c r="B36" s="51"/>
      <c r="C36" s="51"/>
      <c r="D36" s="21"/>
    </row>
    <row r="37" spans="1:4" ht="12.75" customHeight="1">
      <c r="A37" s="95"/>
      <c r="B37" s="51"/>
      <c r="C37" s="51"/>
      <c r="D37" s="21"/>
    </row>
    <row r="38" spans="1:4" ht="12.75" customHeight="1">
      <c r="A38" s="95"/>
      <c r="B38" s="51"/>
      <c r="C38" s="51"/>
      <c r="D38" s="21"/>
    </row>
    <row r="39" spans="1:4" ht="12.75" customHeight="1">
      <c r="A39" s="96"/>
      <c r="B39" s="51"/>
      <c r="C39" s="51"/>
      <c r="D39" s="21"/>
    </row>
    <row r="40" spans="1:4" ht="12.75" customHeight="1">
      <c r="A40" s="97"/>
      <c r="B40" s="98"/>
      <c r="C40" s="99" t="s">
        <v>117</v>
      </c>
      <c r="D40" s="100">
        <f>SUM(D6:D39)</f>
        <v>0</v>
      </c>
    </row>
    <row r="41" spans="1:4" ht="12.75" customHeight="1">
      <c r="A41" s="92">
        <f>Title!A29+2</f>
        <v>2029</v>
      </c>
      <c r="B41" s="93"/>
      <c r="C41" s="93"/>
      <c r="D41" s="94"/>
    </row>
    <row r="42" spans="1:4" ht="12.75" customHeight="1">
      <c r="A42" s="95"/>
      <c r="B42" s="51"/>
      <c r="C42" s="51"/>
      <c r="D42" s="21"/>
    </row>
    <row r="43" spans="1:4" ht="12.75" customHeight="1">
      <c r="A43" s="95"/>
      <c r="B43" s="51"/>
      <c r="C43" s="51"/>
      <c r="D43" s="21"/>
    </row>
    <row r="44" spans="1:4" ht="12.75" customHeight="1">
      <c r="A44" s="95"/>
      <c r="B44" s="51"/>
      <c r="C44" s="51"/>
      <c r="D44" s="21"/>
    </row>
    <row r="45" spans="1:4" ht="12.75" customHeight="1">
      <c r="A45" s="95"/>
      <c r="B45" s="51"/>
      <c r="C45" s="51"/>
      <c r="D45" s="21"/>
    </row>
    <row r="46" spans="1:4" ht="12.75" customHeight="1">
      <c r="A46" s="95"/>
      <c r="B46" s="51"/>
      <c r="C46" s="51"/>
      <c r="D46" s="21"/>
    </row>
    <row r="47" spans="1:4" ht="12.75" customHeight="1">
      <c r="A47" s="95"/>
      <c r="B47" s="51"/>
      <c r="C47" s="51"/>
      <c r="D47" s="21"/>
    </row>
    <row r="48" spans="1:4" ht="12.75" customHeight="1">
      <c r="A48" s="95"/>
      <c r="B48" s="51"/>
      <c r="C48" s="51"/>
      <c r="D48" s="21"/>
    </row>
    <row r="49" spans="1:4" ht="12.75" customHeight="1">
      <c r="A49" s="95"/>
      <c r="B49" s="51"/>
      <c r="C49" s="51"/>
      <c r="D49" s="21"/>
    </row>
    <row r="50" spans="1:4" ht="12.75" customHeight="1">
      <c r="A50" s="95"/>
      <c r="B50" s="51"/>
      <c r="C50" s="51"/>
      <c r="D50" s="21"/>
    </row>
    <row r="51" spans="1:4" ht="12.75" customHeight="1">
      <c r="A51" s="95"/>
      <c r="B51" s="51"/>
      <c r="C51" s="51"/>
      <c r="D51" s="21"/>
    </row>
    <row r="52" spans="1:4" ht="12.75" customHeight="1">
      <c r="A52" s="95"/>
      <c r="B52" s="51"/>
      <c r="C52" s="51"/>
      <c r="D52" s="21"/>
    </row>
    <row r="53" spans="1:4" ht="12.75" customHeight="1">
      <c r="A53" s="95"/>
      <c r="B53" s="51"/>
      <c r="C53" s="51"/>
      <c r="D53" s="21"/>
    </row>
    <row r="54" spans="1:4" ht="12.75" customHeight="1">
      <c r="A54" s="95"/>
      <c r="B54" s="51"/>
      <c r="C54" s="51"/>
      <c r="D54" s="21"/>
    </row>
    <row r="55" spans="1:4" ht="12.75" customHeight="1">
      <c r="A55" s="95"/>
      <c r="B55" s="51"/>
      <c r="C55" s="51"/>
      <c r="D55" s="21"/>
    </row>
    <row r="56" spans="1:4" ht="12.75" customHeight="1">
      <c r="A56" s="95"/>
      <c r="B56" s="51"/>
      <c r="C56" s="51"/>
      <c r="D56" s="21"/>
    </row>
    <row r="57" spans="1:4" ht="12.75" customHeight="1">
      <c r="A57" s="95"/>
      <c r="B57" s="51"/>
      <c r="C57" s="51"/>
      <c r="D57" s="21"/>
    </row>
    <row r="58" spans="1:4" ht="12.75" customHeight="1">
      <c r="A58" s="95"/>
      <c r="B58" s="51"/>
      <c r="C58" s="51"/>
      <c r="D58" s="21"/>
    </row>
    <row r="59" spans="1:4" ht="12.75" customHeight="1">
      <c r="A59" s="95"/>
      <c r="B59" s="51"/>
      <c r="C59" s="51"/>
      <c r="D59" s="21"/>
    </row>
    <row r="60" spans="1:4" ht="12.75" customHeight="1">
      <c r="A60" s="95"/>
      <c r="B60" s="51"/>
      <c r="C60" s="51"/>
      <c r="D60" s="21"/>
    </row>
    <row r="61" spans="1:4" ht="12.75" customHeight="1">
      <c r="A61" s="95"/>
      <c r="B61" s="51"/>
      <c r="C61" s="51"/>
      <c r="D61" s="21"/>
    </row>
    <row r="62" spans="1:4" ht="12.75" customHeight="1">
      <c r="A62" s="95"/>
      <c r="B62" s="51"/>
      <c r="C62" s="51"/>
      <c r="D62" s="21"/>
    </row>
    <row r="63" spans="1:4" ht="12.75" customHeight="1">
      <c r="A63" s="95"/>
      <c r="B63" s="51"/>
      <c r="C63" s="51"/>
      <c r="D63" s="21"/>
    </row>
    <row r="64" spans="1:4" ht="12.75" customHeight="1">
      <c r="A64" s="95"/>
      <c r="B64" s="51"/>
      <c r="C64" s="51"/>
      <c r="D64" s="21"/>
    </row>
    <row r="65" spans="1:4" ht="12.75" customHeight="1">
      <c r="A65" s="95"/>
      <c r="B65" s="51"/>
      <c r="C65" s="51"/>
      <c r="D65" s="21"/>
    </row>
    <row r="66" spans="1:4" ht="12.75" customHeight="1">
      <c r="A66" s="95"/>
      <c r="B66" s="51"/>
      <c r="C66" s="51"/>
      <c r="D66" s="21"/>
    </row>
    <row r="67" spans="1:4" ht="12.75" customHeight="1">
      <c r="A67" s="95"/>
      <c r="B67" s="51"/>
      <c r="C67" s="51"/>
      <c r="D67" s="21"/>
    </row>
    <row r="68" spans="1:4" ht="12.75" customHeight="1">
      <c r="A68" s="95"/>
      <c r="B68" s="51"/>
      <c r="C68" s="51"/>
      <c r="D68" s="21"/>
    </row>
    <row r="69" spans="1:4" ht="12.75" customHeight="1">
      <c r="A69" s="95"/>
      <c r="B69" s="51"/>
      <c r="C69" s="51"/>
      <c r="D69" s="21"/>
    </row>
    <row r="70" spans="1:4" ht="12.75" customHeight="1">
      <c r="A70" s="95"/>
      <c r="B70" s="51"/>
      <c r="C70" s="51"/>
      <c r="D70" s="21"/>
    </row>
    <row r="71" spans="1:4" ht="12.75" customHeight="1">
      <c r="A71" s="95"/>
      <c r="B71" s="51"/>
      <c r="C71" s="51"/>
      <c r="D71" s="21"/>
    </row>
    <row r="72" spans="1:4" ht="12.75" customHeight="1">
      <c r="A72" s="95"/>
      <c r="B72" s="51"/>
      <c r="C72" s="51"/>
      <c r="D72" s="21"/>
    </row>
    <row r="73" spans="1:4" ht="12.75" customHeight="1">
      <c r="A73" s="95"/>
      <c r="B73" s="51"/>
      <c r="C73" s="51"/>
      <c r="D73" s="21"/>
    </row>
    <row r="74" spans="1:4" ht="12.75" customHeight="1">
      <c r="A74" s="96"/>
      <c r="B74" s="51"/>
      <c r="C74" s="51"/>
      <c r="D74" s="21"/>
    </row>
    <row r="75" spans="1:4" ht="12.75" customHeight="1">
      <c r="A75" s="97"/>
      <c r="B75" s="98"/>
      <c r="C75" s="99" t="s">
        <v>117</v>
      </c>
      <c r="D75" s="100">
        <f>SUM(D41:D74)</f>
        <v>0</v>
      </c>
    </row>
    <row r="76" spans="1:4" ht="12.75" customHeight="1">
      <c r="A76" s="92">
        <f>Title!A29+3</f>
        <v>2030</v>
      </c>
      <c r="B76" s="93"/>
      <c r="C76" s="93"/>
      <c r="D76" s="94"/>
    </row>
    <row r="77" spans="1:4" ht="12.75" customHeight="1">
      <c r="A77" s="95"/>
      <c r="B77" s="51"/>
      <c r="C77" s="51"/>
      <c r="D77" s="21"/>
    </row>
    <row r="78" spans="1:4" ht="12.75" customHeight="1">
      <c r="A78" s="95"/>
      <c r="B78" s="51"/>
      <c r="C78" s="51"/>
      <c r="D78" s="21"/>
    </row>
    <row r="79" spans="1:4" ht="12.75" customHeight="1">
      <c r="A79" s="95"/>
      <c r="B79" s="51"/>
      <c r="C79" s="51"/>
      <c r="D79" s="21"/>
    </row>
    <row r="80" spans="1:4" ht="12.75" customHeight="1">
      <c r="A80" s="95"/>
      <c r="B80" s="51"/>
      <c r="C80" s="51"/>
      <c r="D80" s="21"/>
    </row>
    <row r="81" spans="1:4" ht="12.75" customHeight="1">
      <c r="A81" s="95"/>
      <c r="B81" s="51"/>
      <c r="C81" s="51"/>
      <c r="D81" s="21"/>
    </row>
    <row r="82" spans="1:4" ht="12.75" customHeight="1">
      <c r="A82" s="95"/>
      <c r="B82" s="51"/>
      <c r="C82" s="51"/>
      <c r="D82" s="21"/>
    </row>
    <row r="83" spans="1:4" ht="12.75" customHeight="1">
      <c r="A83" s="95"/>
      <c r="B83" s="51"/>
      <c r="C83" s="51"/>
      <c r="D83" s="21"/>
    </row>
    <row r="84" spans="1:4" ht="12.75" customHeight="1">
      <c r="A84" s="95"/>
      <c r="B84" s="51"/>
      <c r="C84" s="51"/>
      <c r="D84" s="21"/>
    </row>
    <row r="85" spans="1:4" ht="12.75" customHeight="1">
      <c r="A85" s="95"/>
      <c r="B85" s="51"/>
      <c r="C85" s="51"/>
      <c r="D85" s="21"/>
    </row>
    <row r="86" spans="1:4" ht="12.75" customHeight="1">
      <c r="A86" s="95"/>
      <c r="B86" s="51"/>
      <c r="C86" s="51"/>
      <c r="D86" s="21"/>
    </row>
    <row r="87" spans="1:4" ht="12.75" customHeight="1">
      <c r="A87" s="95"/>
      <c r="B87" s="51"/>
      <c r="C87" s="51"/>
      <c r="D87" s="21"/>
    </row>
    <row r="88" spans="1:4" ht="12.75" customHeight="1">
      <c r="A88" s="95"/>
      <c r="B88" s="51"/>
      <c r="C88" s="51"/>
      <c r="D88" s="21"/>
    </row>
    <row r="89" spans="1:4" ht="12.75" customHeight="1">
      <c r="A89" s="95"/>
      <c r="B89" s="51"/>
      <c r="C89" s="51"/>
      <c r="D89" s="21"/>
    </row>
    <row r="90" spans="1:4" ht="12.75" customHeight="1">
      <c r="A90" s="95"/>
      <c r="B90" s="51"/>
      <c r="C90" s="51"/>
      <c r="D90" s="21"/>
    </row>
    <row r="91" spans="1:4" ht="12.75" customHeight="1">
      <c r="A91" s="95"/>
      <c r="B91" s="51"/>
      <c r="C91" s="51"/>
      <c r="D91" s="21"/>
    </row>
    <row r="92" spans="1:4" ht="12.75" customHeight="1">
      <c r="A92" s="95"/>
      <c r="B92" s="51"/>
      <c r="C92" s="51"/>
      <c r="D92" s="21"/>
    </row>
    <row r="93" spans="1:4" ht="12.75" customHeight="1">
      <c r="A93" s="95"/>
      <c r="B93" s="51"/>
      <c r="C93" s="51"/>
      <c r="D93" s="21"/>
    </row>
    <row r="94" spans="1:4" ht="12.75" customHeight="1">
      <c r="A94" s="95"/>
      <c r="B94" s="51"/>
      <c r="C94" s="51"/>
      <c r="D94" s="21"/>
    </row>
    <row r="95" spans="1:4" ht="12.75" customHeight="1">
      <c r="A95" s="95"/>
      <c r="B95" s="51"/>
      <c r="C95" s="51"/>
      <c r="D95" s="21"/>
    </row>
    <row r="96" spans="1:4" ht="12.75" customHeight="1">
      <c r="A96" s="95"/>
      <c r="B96" s="51"/>
      <c r="C96" s="51"/>
      <c r="D96" s="21"/>
    </row>
    <row r="97" spans="1:4" ht="12.75" customHeight="1">
      <c r="A97" s="95"/>
      <c r="B97" s="51"/>
      <c r="C97" s="51"/>
      <c r="D97" s="21"/>
    </row>
    <row r="98" spans="1:4" ht="12.75" customHeight="1">
      <c r="A98" s="95"/>
      <c r="B98" s="51"/>
      <c r="C98" s="51"/>
      <c r="D98" s="21"/>
    </row>
    <row r="99" spans="1:4" ht="12.75" customHeight="1">
      <c r="A99" s="95"/>
      <c r="B99" s="51"/>
      <c r="C99" s="51"/>
      <c r="D99" s="21"/>
    </row>
    <row r="100" spans="1:4" ht="12.75" customHeight="1">
      <c r="A100" s="95"/>
      <c r="B100" s="51"/>
      <c r="C100" s="51"/>
      <c r="D100" s="21"/>
    </row>
    <row r="101" spans="1:4" ht="12.75" customHeight="1">
      <c r="A101" s="95"/>
      <c r="B101" s="51"/>
      <c r="C101" s="51"/>
      <c r="D101" s="21"/>
    </row>
    <row r="102" spans="1:4" ht="12.75" customHeight="1">
      <c r="A102" s="95"/>
      <c r="B102" s="51"/>
      <c r="C102" s="51"/>
      <c r="D102" s="21"/>
    </row>
    <row r="103" spans="1:4" ht="12.75" customHeight="1">
      <c r="A103" s="95"/>
      <c r="B103" s="51"/>
      <c r="C103" s="51"/>
      <c r="D103" s="21"/>
    </row>
    <row r="104" spans="1:4" ht="12.75" customHeight="1">
      <c r="A104" s="95"/>
      <c r="B104" s="51"/>
      <c r="C104" s="51"/>
      <c r="D104" s="21"/>
    </row>
    <row r="105" spans="1:4" ht="12.75" customHeight="1">
      <c r="A105" s="95"/>
      <c r="B105" s="51"/>
      <c r="C105" s="51"/>
      <c r="D105" s="21"/>
    </row>
    <row r="106" spans="1:4" ht="12.75" customHeight="1">
      <c r="A106" s="95"/>
      <c r="B106" s="51"/>
      <c r="C106" s="51"/>
      <c r="D106" s="21"/>
    </row>
    <row r="107" spans="1:4" ht="12.75" customHeight="1">
      <c r="A107" s="95"/>
      <c r="B107" s="51"/>
      <c r="C107" s="51"/>
      <c r="D107" s="21"/>
    </row>
    <row r="108" spans="1:4" ht="12.75" customHeight="1">
      <c r="A108" s="95"/>
      <c r="B108" s="51"/>
      <c r="C108" s="51"/>
      <c r="D108" s="21"/>
    </row>
    <row r="109" spans="1:4" ht="12.75" customHeight="1">
      <c r="A109" s="96"/>
      <c r="B109" s="51"/>
      <c r="C109" s="51"/>
      <c r="D109" s="21"/>
    </row>
    <row r="110" spans="1:4" ht="12.75" customHeight="1">
      <c r="A110" s="97"/>
      <c r="B110" s="98"/>
      <c r="C110" s="99" t="s">
        <v>117</v>
      </c>
      <c r="D110" s="100">
        <f>SUM(D76:D109)</f>
        <v>0</v>
      </c>
    </row>
    <row r="111" spans="1:4" ht="12.75" customHeight="1">
      <c r="A111" s="92">
        <f>Title!A29+4</f>
        <v>2031</v>
      </c>
      <c r="B111" s="93"/>
      <c r="C111" s="93"/>
      <c r="D111" s="94"/>
    </row>
    <row r="112" spans="1:4" ht="12.75" customHeight="1">
      <c r="A112" s="95"/>
      <c r="B112" s="51"/>
      <c r="C112" s="51"/>
      <c r="D112" s="21"/>
    </row>
    <row r="113" spans="1:4" ht="12.75" customHeight="1">
      <c r="A113" s="95"/>
      <c r="B113" s="51"/>
      <c r="C113" s="51"/>
      <c r="D113" s="21"/>
    </row>
    <row r="114" spans="1:4" ht="12.75" customHeight="1">
      <c r="A114" s="95"/>
      <c r="B114" s="51"/>
      <c r="C114" s="51"/>
      <c r="D114" s="21"/>
    </row>
    <row r="115" spans="1:4" ht="12.75" customHeight="1">
      <c r="A115" s="95"/>
      <c r="B115" s="51"/>
      <c r="C115" s="51"/>
      <c r="D115" s="21"/>
    </row>
    <row r="116" spans="1:4" ht="12.75" customHeight="1">
      <c r="A116" s="95"/>
      <c r="B116" s="51"/>
      <c r="C116" s="51"/>
      <c r="D116" s="21"/>
    </row>
    <row r="117" spans="1:4" ht="12.75" customHeight="1">
      <c r="A117" s="95"/>
      <c r="B117" s="51"/>
      <c r="C117" s="51"/>
      <c r="D117" s="21"/>
    </row>
    <row r="118" spans="1:4" ht="12.75" customHeight="1">
      <c r="A118" s="95"/>
      <c r="B118" s="51"/>
      <c r="C118" s="51"/>
      <c r="D118" s="21"/>
    </row>
    <row r="119" spans="1:4" ht="12.75" customHeight="1">
      <c r="A119" s="95"/>
      <c r="B119" s="51"/>
      <c r="C119" s="51"/>
      <c r="D119" s="21"/>
    </row>
    <row r="120" spans="1:4" ht="12.75" customHeight="1">
      <c r="A120" s="95"/>
      <c r="B120" s="51"/>
      <c r="C120" s="51"/>
      <c r="D120" s="21"/>
    </row>
    <row r="121" spans="1:4" ht="12.75" customHeight="1">
      <c r="A121" s="95"/>
      <c r="B121" s="51"/>
      <c r="C121" s="51"/>
      <c r="D121" s="21"/>
    </row>
    <row r="122" spans="1:4" ht="12.75" customHeight="1">
      <c r="A122" s="95"/>
      <c r="B122" s="51"/>
      <c r="C122" s="51"/>
      <c r="D122" s="21"/>
    </row>
    <row r="123" spans="1:4" ht="12.75" customHeight="1">
      <c r="A123" s="95"/>
      <c r="B123" s="51"/>
      <c r="C123" s="51"/>
      <c r="D123" s="21"/>
    </row>
    <row r="124" spans="1:4" ht="12.75" customHeight="1">
      <c r="A124" s="95"/>
      <c r="B124" s="51"/>
      <c r="C124" s="51"/>
      <c r="D124" s="21"/>
    </row>
    <row r="125" spans="1:4" ht="12.75" customHeight="1">
      <c r="A125" s="95"/>
      <c r="B125" s="51"/>
      <c r="C125" s="51"/>
      <c r="D125" s="21"/>
    </row>
    <row r="126" spans="1:4" ht="12.75" customHeight="1">
      <c r="A126" s="95"/>
      <c r="B126" s="51"/>
      <c r="C126" s="51"/>
      <c r="D126" s="21"/>
    </row>
    <row r="127" spans="1:4" ht="12.75" customHeight="1">
      <c r="A127" s="95"/>
      <c r="B127" s="51"/>
      <c r="C127" s="51"/>
      <c r="D127" s="21"/>
    </row>
    <row r="128" spans="1:4" ht="12.75" customHeight="1">
      <c r="A128" s="95"/>
      <c r="B128" s="51"/>
      <c r="C128" s="51"/>
      <c r="D128" s="21"/>
    </row>
    <row r="129" spans="1:4" ht="12.75" customHeight="1">
      <c r="A129" s="95"/>
      <c r="B129" s="51"/>
      <c r="C129" s="51"/>
      <c r="D129" s="21"/>
    </row>
    <row r="130" spans="1:4" ht="12.75" customHeight="1">
      <c r="A130" s="95"/>
      <c r="B130" s="51"/>
      <c r="C130" s="51"/>
      <c r="D130" s="21"/>
    </row>
    <row r="131" spans="1:4" ht="12.75" customHeight="1">
      <c r="A131" s="95"/>
      <c r="B131" s="51"/>
      <c r="C131" s="51"/>
      <c r="D131" s="21"/>
    </row>
    <row r="132" spans="1:4" ht="12.75" customHeight="1">
      <c r="A132" s="95"/>
      <c r="B132" s="51"/>
      <c r="C132" s="51"/>
      <c r="D132" s="21"/>
    </row>
    <row r="133" spans="1:4" ht="12.75" customHeight="1">
      <c r="A133" s="95"/>
      <c r="B133" s="51"/>
      <c r="C133" s="51"/>
      <c r="D133" s="21"/>
    </row>
    <row r="134" spans="1:4" ht="12.75" customHeight="1">
      <c r="A134" s="95"/>
      <c r="B134" s="51"/>
      <c r="C134" s="51"/>
      <c r="D134" s="21"/>
    </row>
    <row r="135" spans="1:4" ht="12.75" customHeight="1">
      <c r="A135" s="95"/>
      <c r="B135" s="51"/>
      <c r="C135" s="51"/>
      <c r="D135" s="21"/>
    </row>
    <row r="136" spans="1:4" ht="12.75" customHeight="1">
      <c r="A136" s="95"/>
      <c r="B136" s="51"/>
      <c r="C136" s="51"/>
      <c r="D136" s="21"/>
    </row>
    <row r="137" spans="1:4" ht="12.75" customHeight="1">
      <c r="A137" s="95"/>
      <c r="B137" s="51"/>
      <c r="C137" s="51"/>
      <c r="D137" s="21"/>
    </row>
    <row r="138" spans="1:4" ht="12.75" customHeight="1">
      <c r="A138" s="95"/>
      <c r="B138" s="51"/>
      <c r="C138" s="51"/>
      <c r="D138" s="21"/>
    </row>
    <row r="139" spans="1:4" ht="12.75" customHeight="1">
      <c r="A139" s="95"/>
      <c r="B139" s="51"/>
      <c r="C139" s="51"/>
      <c r="D139" s="21"/>
    </row>
    <row r="140" spans="1:4" ht="12.75" customHeight="1">
      <c r="A140" s="95"/>
      <c r="B140" s="51"/>
      <c r="C140" s="51"/>
      <c r="D140" s="21"/>
    </row>
    <row r="141" spans="1:4" ht="12.75" customHeight="1">
      <c r="A141" s="95"/>
      <c r="B141" s="51"/>
      <c r="C141" s="51"/>
      <c r="D141" s="21"/>
    </row>
    <row r="142" spans="1:4" ht="12.75" customHeight="1">
      <c r="A142" s="95"/>
      <c r="B142" s="51"/>
      <c r="C142" s="51"/>
      <c r="D142" s="21"/>
    </row>
    <row r="143" spans="1:4" ht="12.75" customHeight="1">
      <c r="A143" s="95"/>
      <c r="B143" s="51"/>
      <c r="C143" s="51"/>
      <c r="D143" s="21"/>
    </row>
    <row r="144" spans="1:4" ht="12.75" customHeight="1">
      <c r="A144" s="96"/>
      <c r="B144" s="51"/>
      <c r="C144" s="51"/>
      <c r="D144" s="21"/>
    </row>
    <row r="145" spans="1:4" ht="12.75" customHeight="1">
      <c r="A145" s="97"/>
      <c r="B145" s="98"/>
      <c r="C145" s="99" t="s">
        <v>117</v>
      </c>
      <c r="D145" s="100">
        <f>SUM(D111:D144)</f>
        <v>0</v>
      </c>
    </row>
  </sheetData>
  <mergeCells count="2">
    <mergeCell ref="A1:B1"/>
    <mergeCell ref="A2:B2"/>
  </mergeCells>
  <pageMargins left="0.7" right="0.7" top="0.75" bottom="0.75"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Donna Hassett</dc:creator>
  <cp:keywords/>
  <dc:description/>
  <cp:lastModifiedBy>Guest User</cp:lastModifiedBy>
  <cp:revision>0</cp:revision>
  <dcterms:created xsi:type="dcterms:W3CDTF">2026-08-06T20:15:49Z</dcterms:created>
  <dcterms:modified xsi:type="dcterms:W3CDTF">2026-08-07T15:06:43Z</dcterms:modified>
  <cp:category/>
  <cp:contentStatus/>
</cp:coreProperties>
</file>