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alcChain.xml" ContentType="application/vnd.openxmlformats-officedocument.spreadsheetml.calcChain+xml"/>
  <Override PartName="/xl/webextensions/taskpanes.xml" ContentType="application/vnd.ms-office.webextensiontaskpanes+xml"/>
  <Override PartName="/xl/webextensions/webextension1.xml" ContentType="application/vnd.ms-office.webextensio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11/relationships/webextensiontaskpanes" Target="xl/webextensions/taskpanes.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C:\01-Root\03-Learning\03-Career\Blog\Posts\Frameworks &amp; Tools\New\"/>
    </mc:Choice>
  </mc:AlternateContent>
  <xr:revisionPtr revIDLastSave="0" documentId="13_ncr:1_{CAD6443E-2EB4-4CCC-9A11-FA3F04EFE0E9}" xr6:coauthVersionLast="47" xr6:coauthVersionMax="47" xr10:uidLastSave="{00000000-0000-0000-0000-000000000000}"/>
  <bookViews>
    <workbookView xWindow="-110" yWindow="-110" windowWidth="19420" windowHeight="11500" tabRatio="500" xr2:uid="{00000000-000D-0000-FFFF-FFFF00000000}"/>
  </bookViews>
  <sheets>
    <sheet name="Instructions" sheetId="1" r:id="rId1"/>
    <sheet name="Self-Assessment" sheetId="2" r:id="rId2"/>
    <sheet name="Results" sheetId="3" r:id="rId3"/>
    <sheet name="Phase Guide" sheetId="4" r:id="rId4"/>
  </sheets>
  <calcPr calcId="191029" iterateDelta="1E-4"/>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loext="http://schemas.libreoffice.org/" uri="{7626C862-2A13-11E5-B345-FEFF819CDC9F}">
      <loext:extCalcPr stringRefSyntax="ExcelA1"/>
    </ext>
  </extLst>
</workbook>
</file>

<file path=xl/calcChain.xml><?xml version="1.0" encoding="utf-8"?>
<calcChain xmlns="http://schemas.openxmlformats.org/spreadsheetml/2006/main">
  <c r="D14" i="3" l="1"/>
  <c r="C14" i="3"/>
  <c r="E14" i="3" s="1"/>
  <c r="F14" i="3" s="1"/>
  <c r="B14" i="3"/>
  <c r="D13" i="3"/>
  <c r="C13" i="3"/>
  <c r="E13" i="3" s="1"/>
  <c r="F13" i="3" s="1"/>
  <c r="B13" i="3"/>
  <c r="E12" i="3"/>
  <c r="F12" i="3" s="1"/>
  <c r="D12" i="3"/>
  <c r="C12" i="3"/>
  <c r="B12" i="3"/>
  <c r="D11" i="3"/>
  <c r="C11" i="3"/>
  <c r="E11" i="3" s="1"/>
  <c r="F11" i="3" s="1"/>
  <c r="G11" i="3" s="1"/>
  <c r="B11" i="3"/>
  <c r="B4" i="3"/>
  <c r="F21" i="2"/>
  <c r="F20" i="2"/>
  <c r="F19" i="2"/>
  <c r="F18" i="2"/>
  <c r="F17" i="2"/>
  <c r="F16" i="2"/>
  <c r="F15" i="2"/>
  <c r="F14" i="2"/>
  <c r="F13" i="2"/>
  <c r="F12" i="2"/>
  <c r="F11" i="2"/>
  <c r="F10" i="2"/>
  <c r="F9" i="2"/>
  <c r="F8" i="2"/>
  <c r="F7" i="2"/>
  <c r="F6" i="2"/>
  <c r="F5" i="2"/>
  <c r="F4" i="2"/>
  <c r="F3" i="2"/>
  <c r="F2" i="2"/>
  <c r="B5" i="3" l="1"/>
  <c r="G12" i="3"/>
  <c r="G13" i="3" s="1"/>
  <c r="G14" i="3" s="1"/>
  <c r="B6" i="3" l="1"/>
  <c r="C5" i="3"/>
  <c r="B8" i="3" l="1"/>
  <c r="B7" i="3"/>
  <c r="G20" i="2"/>
  <c r="G16" i="2"/>
  <c r="G12" i="2"/>
  <c r="G8" i="2"/>
  <c r="G4" i="2"/>
  <c r="G19" i="2"/>
  <c r="G15" i="2"/>
  <c r="G11" i="2"/>
  <c r="G7" i="2"/>
  <c r="G18" i="2"/>
  <c r="G14" i="2"/>
  <c r="G10" i="2"/>
  <c r="G6" i="2"/>
  <c r="G2" i="2"/>
  <c r="G9" i="2"/>
  <c r="C6" i="3"/>
  <c r="G3" i="2"/>
  <c r="G21" i="2"/>
  <c r="G17" i="2"/>
  <c r="G13" i="2"/>
  <c r="G5" i="2"/>
</calcChain>
</file>

<file path=xl/sharedStrings.xml><?xml version="1.0" encoding="utf-8"?>
<sst xmlns="http://schemas.openxmlformats.org/spreadsheetml/2006/main" count="122" uniqueCount="92">
  <si>
    <t>Data &amp; AI Adoption Roadmap Self-Assessment</t>
  </si>
  <si>
    <t>Check your progress through the four-phase Data &amp; AI Adoption Roadmap. Each phase creates the conditions for the next, so the result shows which phase to finish before moving on.</t>
  </si>
  <si>
    <t>When this fits</t>
  </si>
  <si>
    <t>Leadership teams planning the next 12 to 24 months of data and AI investment, who need to decide what to do first.</t>
  </si>
  <si>
    <t>Organisations that want to check they are not skipping foundations. Attempting Phase 3 before Phase 2 is the most common and expensive sequencing mistake.</t>
  </si>
  <si>
    <t>When it doesn't fit</t>
  </si>
  <si>
    <t>It is not a project plan for a single initiative. It shows sequence and dependencies across the whole organisation.</t>
  </si>
  <si>
    <t>In practice some work overlaps between phases. Treat the phases as dependencies to respect, not strict gates.</t>
  </si>
  <si>
    <t>How to use this</t>
  </si>
  <si>
    <t>1. Go to the 'Self-Assessment' tab. The scores already filled in are a worked example of a typical organisation. Overwrite them with your own.</t>
  </si>
  <si>
    <t>2. Score each statement in the yellow Score column: 0 = not in place, 1 = partly in place, 2 = fully in place. Score what is true today, not what is planned.</t>
  </si>
  <si>
    <t>3. The 'Results' tab then shows where you are, which phase to work on next, and a chart of how far you are through each phase.</t>
  </si>
  <si>
    <t>4. Items marked 'Focus next' on the Self-Assessment tab are the gaps in your next phase. That is your short list.</t>
  </si>
  <si>
    <t>5. See the 'Phase Guide' tab for what each phase means.</t>
  </si>
  <si>
    <t>Colour legend</t>
  </si>
  <si>
    <t>Yellow fill = fill this in with your own data</t>
  </si>
  <si>
    <t>Blue text = an input value</t>
  </si>
  <si>
    <t>Black text = a formula, do not overwrite</t>
  </si>
  <si>
    <t>A note on scoring</t>
  </si>
  <si>
    <t>A phase counts as reached when it scores at or above the threshold on the Results tab (75% by default) and every phase before it has also been reached. A high score on a later phase does not count while an earlier one is still open, because each phase depends on the one before it.</t>
  </si>
  <si>
    <t>You can change the threshold on the Results tab if you want a stricter or looser bar.</t>
  </si>
  <si>
    <t>The roadmap starts from nothing, so 'Phases completed' can be 0. Phase 1 is where every organisation starts.</t>
  </si>
  <si>
    <t>Phase</t>
  </si>
  <si>
    <t>Phase name</t>
  </si>
  <si>
    <t>Area</t>
  </si>
  <si>
    <t>Statement</t>
  </si>
  <si>
    <t>Score (0-2)</t>
  </si>
  <si>
    <t>Status</t>
  </si>
  <si>
    <t>Focus next</t>
  </si>
  <si>
    <t>Data Foundations</t>
  </si>
  <si>
    <t>Identity</t>
  </si>
  <si>
    <t>Customer identity is unified across systems.</t>
  </si>
  <si>
    <t>Governance</t>
  </si>
  <si>
    <t>Data governance is in place with named accountability.</t>
  </si>
  <si>
    <t>Metrics</t>
  </si>
  <si>
    <t>KPI definitions are shared and agreed across departments.</t>
  </si>
  <si>
    <t>Tracking</t>
  </si>
  <si>
    <t>Event tracking is reliable across your main touchpoints.</t>
  </si>
  <si>
    <t>Stack</t>
  </si>
  <si>
    <t>A starter data stack is deployed.</t>
  </si>
  <si>
    <t>Analytics &amp; Activation</t>
  </si>
  <si>
    <t>A cloud data warehouse is live and centralises the data.</t>
  </si>
  <si>
    <t>Adoption</t>
  </si>
  <si>
    <t>BI tools are used by frontline teams, not only analysts.</t>
  </si>
  <si>
    <t>Activation</t>
  </si>
  <si>
    <t>Basic customer segmentation is used in activation.</t>
  </si>
  <si>
    <t>Consent</t>
  </si>
  <si>
    <t>First-party consent is built into systems as infrastructure.</t>
  </si>
  <si>
    <t>CRM</t>
  </si>
  <si>
    <t>CRM depth is enough to drive marketing and service behaviour.</t>
  </si>
  <si>
    <t>AI Readiness</t>
  </si>
  <si>
    <t>AI systems</t>
  </si>
  <si>
    <t>A RAG knowledge base is built and in use.</t>
  </si>
  <si>
    <t>LLM workflows are running in production.</t>
  </si>
  <si>
    <t>Measurement</t>
  </si>
  <si>
    <t>An attribution model is live and informs budget decisions.</t>
  </si>
  <si>
    <t>Models</t>
  </si>
  <si>
    <t>Customer segmentation models drive acquisition and retention decisions.</t>
  </si>
  <si>
    <t>You can evaluate whether each AI investment is working.</t>
  </si>
  <si>
    <t>AI-Led Organisation</t>
  </si>
  <si>
    <t>AI agents handle operational workflows that used to be manual.</t>
  </si>
  <si>
    <t>Personalisation</t>
  </si>
  <si>
    <t>Personalisation runs in real time across channels.</t>
  </si>
  <si>
    <t>Predictive models have scaled beyond pilots into production decisions.</t>
  </si>
  <si>
    <t>MMM and incrementality testing are standard practice.</t>
  </si>
  <si>
    <t>Decisions</t>
  </si>
  <si>
    <t>AI is embedded in how decisions get made, as part of the operating model.</t>
  </si>
  <si>
    <t>Your results</t>
  </si>
  <si>
    <t>Threshold for a phase to count as reached</t>
  </si>
  <si>
    <t>Statements not yet scored</t>
  </si>
  <si>
    <t>Phases completed</t>
  </si>
  <si>
    <t>Next phase to work on</t>
  </si>
  <si>
    <t>What the next phase involves</t>
  </si>
  <si>
    <t>How you'll know it's done</t>
  </si>
  <si>
    <t>Items</t>
  </si>
  <si>
    <t>Points</t>
  </si>
  <si>
    <t>Max</t>
  </si>
  <si>
    <t>% met</t>
  </si>
  <si>
    <t>Reached</t>
  </si>
  <si>
    <t>Phases are only counted as reached in order. See 'A note on scoring' on the Instructions tab.</t>
  </si>
  <si>
    <t>Name</t>
  </si>
  <si>
    <t>What it involves</t>
  </si>
  <si>
    <t>Make data trustworthy enough to act on: unified customer identity, shared KPI definitions across departments, reliable event tracking and governance with named accountability. None of this needs advanced technology. All of it needs cross-functional agreement.</t>
  </si>
  <si>
    <t>Leadership meetings stop starting with 'whose numbers are correct?' and start with 'what does the data tell us to do?'</t>
  </si>
  <si>
    <t>Turn data trust into operational change: a cloud warehouse, BI used by frontline teams, segmentation that drives activation, first-party consent built as infrastructure, and a CRM deep enough to drive marketing and service.</t>
  </si>
  <si>
    <t>Data changes what people do, not only what appears in dashboards and presentations.</t>
  </si>
  <si>
    <t>Build AI on the foundations: RAG knowledge bases, LLM workflows in production, a live attribution model, segmentation models that drive acquisition and retention, and the measurement discipline to judge whether AI investments work.</t>
  </si>
  <si>
    <t>AI outputs are trusted and AI changes how operations run.</t>
  </si>
  <si>
    <t>Agents handle operational workflows, personalisation runs in real time, predictive models are in production decisions, MMM and incrementality testing are standard practice, and AI is part of how decisions get made.</t>
  </si>
  <si>
    <t>Data and AI are a durable competitive advantage.</t>
  </si>
  <si>
    <t>Referred Post</t>
  </si>
  <si>
    <t>The Data &amp; AI Adoption Roadmap for 2026: A Practitioner's Guide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</si>
</sst>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1" x14ac:knownFonts="1">
    <font>
      <sz val="11"/>
      <color theme="1"/>
      <name val="Calibri"/>
      <family val="2"/>
      <charset val="1"/>
    </font>
    <font>
      <u/>
      <sz val="11"/>
      <color theme="10"/>
      <name val="Calibri"/>
      <family val="2"/>
      <charset val="1"/>
    </font>
    <font>
      <i/>
      <sz val="11"/>
      <color rgb="FF595959"/>
      <name val="Calibri"/>
    </font>
    <font>
      <sz val="11"/>
      <color theme="1"/>
      <name val="Calibri"/>
    </font>
    <font>
      <b/>
      <sz val="11"/>
      <name val="Calibri"/>
    </font>
    <font>
      <sz val="11"/>
      <name val="Calibri"/>
    </font>
    <font>
      <b/>
      <sz val="11"/>
      <color rgb="FF1F3864"/>
      <name val="Calibri"/>
    </font>
    <font>
      <b/>
      <sz val="11"/>
      <color rgb="FFFFFFFF"/>
      <name val="Calibri"/>
    </font>
    <font>
      <sz val="11"/>
      <color rgb="FF000000"/>
      <name val="Calibri"/>
    </font>
    <font>
      <sz val="11"/>
      <color rgb="FF0000FF"/>
      <name val="Calibri"/>
    </font>
    <font>
      <b/>
      <sz val="14"/>
      <color rgb="FF1F3864"/>
      <name val="Calibri"/>
    </font>
  </fonts>
  <fills count="5">
    <fill>
      <patternFill patternType="none"/>
    </fill>
    <fill>
      <patternFill patternType="gray125"/>
    </fill>
    <fill>
      <patternFill patternType="solid">
        <fgColor rgb="FFFFFF00"/>
        <bgColor rgb="FFFFFF00"/>
      </patternFill>
    </fill>
    <fill>
      <patternFill patternType="solid">
        <fgColor rgb="FFFFFF00"/>
        <bgColor indexed="64"/>
      </patternFill>
    </fill>
    <fill>
      <patternFill patternType="solid">
        <fgColor rgb="FF1F3864"/>
        <bgColor indexed="64"/>
      </patternFill>
    </fill>
  </fills>
  <borders count="14">
    <border>
      <left/>
      <right/>
      <top/>
      <bottom/>
      <diagonal/>
    </border>
    <border>
      <left/>
      <right/>
      <top/>
      <bottom style="thin">
        <color rgb="FF8EA9DB"/>
      </bottom>
      <diagonal/>
    </border>
    <border>
      <left style="thin">
        <color rgb="FFD9D9D9"/>
      </left>
      <right style="thin">
        <color rgb="FFD9D9D9"/>
      </right>
      <top style="thin">
        <color rgb="FFD9D9D9"/>
      </top>
      <bottom style="thin">
        <color rgb="FFD9D9D9"/>
      </bottom>
      <diagonal/>
    </border>
    <border>
      <left style="thin">
        <color rgb="FFD9D9D9"/>
      </left>
      <right style="thin">
        <color rgb="FFD9D9D9"/>
      </right>
      <top/>
      <bottom style="thin">
        <color rgb="FFD9D9D9"/>
      </bottom>
      <diagonal/>
    </border>
    <border>
      <left style="thin">
        <color rgb="FF1F3864"/>
      </left>
      <right style="thin">
        <color rgb="FFD9D9D9"/>
      </right>
      <top/>
      <bottom style="thin">
        <color rgb="FFD9D9D9"/>
      </bottom>
      <diagonal/>
    </border>
    <border>
      <left style="thin">
        <color rgb="FF1F3864"/>
      </left>
      <right style="thin">
        <color rgb="FFD9D9D9"/>
      </right>
      <top style="thin">
        <color rgb="FFD9D9D9"/>
      </top>
      <bottom style="thin">
        <color rgb="FFD9D9D9"/>
      </bottom>
      <diagonal/>
    </border>
    <border>
      <left style="thin">
        <color rgb="FFD9D9D9"/>
      </left>
      <right style="thin">
        <color rgb="FF1F3864"/>
      </right>
      <top/>
      <bottom style="thin">
        <color rgb="FFD9D9D9"/>
      </bottom>
      <diagonal/>
    </border>
    <border>
      <left style="thin">
        <color rgb="FFD9D9D9"/>
      </left>
      <right style="thin">
        <color rgb="FF1F3864"/>
      </right>
      <top style="thin">
        <color rgb="FFD9D9D9"/>
      </top>
      <bottom style="thin">
        <color rgb="FFD9D9D9"/>
      </bottom>
      <diagonal/>
    </border>
    <border>
      <left style="thin">
        <color rgb="FF1F3864"/>
      </left>
      <right style="thin">
        <color rgb="FFD9D9D9"/>
      </right>
      <top style="thin">
        <color rgb="FFD9D9D9"/>
      </top>
      <bottom style="thin">
        <color rgb="FF1F3864"/>
      </bottom>
      <diagonal/>
    </border>
    <border>
      <left style="thin">
        <color rgb="FFD9D9D9"/>
      </left>
      <right style="thin">
        <color rgb="FFD9D9D9"/>
      </right>
      <top style="thin">
        <color rgb="FFD9D9D9"/>
      </top>
      <bottom style="thin">
        <color rgb="FF1F3864"/>
      </bottom>
      <diagonal/>
    </border>
    <border>
      <left style="thin">
        <color rgb="FFD9D9D9"/>
      </left>
      <right style="thin">
        <color rgb="FF1F3864"/>
      </right>
      <top style="thin">
        <color rgb="FFD9D9D9"/>
      </top>
      <bottom style="thin">
        <color rgb="FF1F3864"/>
      </bottom>
      <diagonal/>
    </border>
    <border>
      <left style="thin">
        <color rgb="FF1F3864"/>
      </left>
      <right style="thin">
        <color rgb="FFFFFFFF"/>
      </right>
      <top style="thin">
        <color rgb="FF1F3864"/>
      </top>
      <bottom style="medium">
        <color rgb="FF1F3864"/>
      </bottom>
      <diagonal/>
    </border>
    <border>
      <left style="thin">
        <color rgb="FFFFFFFF"/>
      </left>
      <right style="thin">
        <color rgb="FFFFFFFF"/>
      </right>
      <top style="thin">
        <color rgb="FF1F3864"/>
      </top>
      <bottom style="medium">
        <color rgb="FF1F3864"/>
      </bottom>
      <diagonal/>
    </border>
    <border>
      <left style="thin">
        <color rgb="FFFFFFFF"/>
      </left>
      <right style="thin">
        <color rgb="FF1F3864"/>
      </right>
      <top style="thin">
        <color rgb="FF1F3864"/>
      </top>
      <bottom style="medium">
        <color rgb="FF1F3864"/>
      </bottom>
      <diagonal/>
    </border>
  </borders>
  <cellStyleXfs count="2">
    <xf numFmtId="0" fontId="0" fillId="0" borderId="0"/>
    <xf numFmtId="0" fontId="1" fillId="0" borderId="0" applyNumberFormat="0" applyFill="0" applyBorder="0" applyAlignment="0" applyProtection="0"/>
  </cellStyleXfs>
  <cellXfs count="47">
    <xf numFmtId="0" fontId="0" fillId="0" borderId="0" xfId="0"/>
    <xf numFmtId="0" fontId="2" fillId="0" borderId="0" xfId="0" applyFont="1" applyAlignment="1">
      <alignment vertical="top" wrapText="1"/>
    </xf>
    <xf numFmtId="0" fontId="3" fillId="0" borderId="0" xfId="0" applyFont="1"/>
    <xf numFmtId="0" fontId="2" fillId="0" borderId="0" xfId="0" applyFont="1"/>
    <xf numFmtId="0" fontId="10" fillId="0" borderId="0" xfId="0" applyFont="1"/>
    <xf numFmtId="0" fontId="6" fillId="0" borderId="1" xfId="0" applyFont="1" applyBorder="1"/>
    <xf numFmtId="0" fontId="5" fillId="0" borderId="0" xfId="0" applyFont="1" applyAlignment="1">
      <alignment vertical="top" wrapText="1" indent="1"/>
    </xf>
    <xf numFmtId="0" fontId="1" fillId="0" borderId="0" xfId="1" applyAlignment="1">
      <alignment vertical="top" wrapText="1" indent="1"/>
    </xf>
    <xf numFmtId="0" fontId="5" fillId="3" borderId="0" xfId="0" applyFont="1" applyFill="1" applyAlignment="1">
      <alignment vertical="top" wrapText="1" indent="1"/>
    </xf>
    <xf numFmtId="0" fontId="9" fillId="0" borderId="0" xfId="0" applyFont="1" applyAlignment="1">
      <alignment vertical="top" wrapText="1" indent="1"/>
    </xf>
    <xf numFmtId="0" fontId="8" fillId="0" borderId="0" xfId="0" applyFont="1" applyAlignment="1">
      <alignment vertical="top" wrapText="1" indent="1"/>
    </xf>
    <xf numFmtId="0" fontId="4" fillId="0" borderId="0" xfId="0" applyFont="1" applyBorder="1" applyAlignment="1">
      <alignment vertical="top" wrapText="1"/>
    </xf>
    <xf numFmtId="0" fontId="8" fillId="0" borderId="0" xfId="0" applyFont="1" applyBorder="1" applyAlignment="1">
      <alignment vertical="top" wrapText="1"/>
    </xf>
    <xf numFmtId="0" fontId="4" fillId="0" borderId="0" xfId="0" applyFont="1" applyBorder="1" applyAlignment="1">
      <alignment vertical="center" wrapText="1"/>
    </xf>
    <xf numFmtId="9" fontId="9" fillId="2" borderId="0" xfId="0" applyNumberFormat="1" applyFont="1" applyFill="1" applyBorder="1" applyAlignment="1">
      <alignment horizontal="center" vertical="center" wrapText="1"/>
    </xf>
    <xf numFmtId="0" fontId="3" fillId="0" borderId="0" xfId="0" applyFont="1" applyBorder="1" applyAlignment="1">
      <alignment vertical="center"/>
    </xf>
    <xf numFmtId="0" fontId="8" fillId="0" borderId="0" xfId="0" applyFont="1" applyBorder="1" applyAlignment="1">
      <alignment horizontal="center" vertical="center" wrapText="1"/>
    </xf>
    <xf numFmtId="0" fontId="8" fillId="0" borderId="0" xfId="0" applyFont="1" applyBorder="1" applyAlignment="1">
      <alignment vertical="center"/>
    </xf>
    <xf numFmtId="0" fontId="4" fillId="0" borderId="0" xfId="0" applyFont="1" applyBorder="1" applyAlignment="1">
      <alignment vertical="center"/>
    </xf>
    <xf numFmtId="0" fontId="8" fillId="0" borderId="0" xfId="0" applyFont="1" applyBorder="1" applyAlignment="1">
      <alignment vertical="center" wrapText="1"/>
    </xf>
    <xf numFmtId="0" fontId="7" fillId="4" borderId="11" xfId="0" applyFont="1" applyFill="1" applyBorder="1" applyAlignment="1">
      <alignment horizontal="center" vertical="center" wrapText="1"/>
    </xf>
    <xf numFmtId="0" fontId="7" fillId="4" borderId="12" xfId="0" applyFont="1" applyFill="1" applyBorder="1" applyAlignment="1">
      <alignment horizontal="center" vertical="center" wrapText="1"/>
    </xf>
    <xf numFmtId="0" fontId="7" fillId="4" borderId="13" xfId="0" applyFont="1" applyFill="1" applyBorder="1" applyAlignment="1">
      <alignment horizontal="center" vertical="center" wrapText="1"/>
    </xf>
    <xf numFmtId="0" fontId="8" fillId="0" borderId="4" xfId="0" applyFont="1" applyBorder="1" applyAlignment="1">
      <alignment horizontal="center" vertical="center" wrapText="1"/>
    </xf>
    <xf numFmtId="0" fontId="8" fillId="0" borderId="3" xfId="0" applyFont="1" applyBorder="1" applyAlignment="1">
      <alignment vertical="center" wrapText="1"/>
    </xf>
    <xf numFmtId="0" fontId="9" fillId="2" borderId="3" xfId="0" applyFont="1" applyFill="1" applyBorder="1" applyAlignment="1">
      <alignment horizontal="center" vertical="center" wrapText="1"/>
    </xf>
    <xf numFmtId="0" fontId="8" fillId="0" borderId="3" xfId="0" applyFont="1" applyBorder="1" applyAlignment="1">
      <alignment horizontal="center" vertical="center" wrapText="1"/>
    </xf>
    <xf numFmtId="0" fontId="8" fillId="0" borderId="6" xfId="0" applyFont="1" applyBorder="1" applyAlignment="1">
      <alignment horizontal="center" vertical="center" wrapText="1"/>
    </xf>
    <xf numFmtId="0" fontId="8" fillId="0" borderId="5" xfId="0" applyFont="1" applyBorder="1" applyAlignment="1">
      <alignment horizontal="center" vertical="center" wrapText="1"/>
    </xf>
    <xf numFmtId="0" fontId="8" fillId="0" borderId="2" xfId="0" applyFont="1" applyBorder="1" applyAlignment="1">
      <alignment vertical="center" wrapText="1"/>
    </xf>
    <xf numFmtId="0" fontId="9" fillId="2" borderId="2" xfId="0" applyFont="1" applyFill="1" applyBorder="1" applyAlignment="1">
      <alignment horizontal="center" vertical="center" wrapText="1"/>
    </xf>
    <xf numFmtId="0" fontId="8" fillId="0" borderId="2" xfId="0" applyFont="1" applyBorder="1" applyAlignment="1">
      <alignment horizontal="center" vertical="center" wrapText="1"/>
    </xf>
    <xf numFmtId="0" fontId="8" fillId="0" borderId="7" xfId="0" applyFont="1" applyBorder="1" applyAlignment="1">
      <alignment horizontal="center" vertical="center" wrapText="1"/>
    </xf>
    <xf numFmtId="0" fontId="8" fillId="0" borderId="8" xfId="0" applyFont="1" applyBorder="1" applyAlignment="1">
      <alignment horizontal="center" vertical="center" wrapText="1"/>
    </xf>
    <xf numFmtId="0" fontId="8" fillId="0" borderId="9" xfId="0" applyFont="1" applyBorder="1" applyAlignment="1">
      <alignment vertical="center" wrapText="1"/>
    </xf>
    <xf numFmtId="0" fontId="9" fillId="2" borderId="9" xfId="0" applyFont="1" applyFill="1" applyBorder="1" applyAlignment="1">
      <alignment horizontal="center" vertical="center" wrapText="1"/>
    </xf>
    <xf numFmtId="0" fontId="8" fillId="0" borderId="9" xfId="0" applyFont="1" applyBorder="1" applyAlignment="1">
      <alignment horizontal="center" vertical="center" wrapText="1"/>
    </xf>
    <xf numFmtId="0" fontId="8" fillId="0" borderId="10" xfId="0" applyFont="1" applyBorder="1" applyAlignment="1">
      <alignment horizontal="center" vertical="center" wrapText="1"/>
    </xf>
    <xf numFmtId="9" fontId="8" fillId="0" borderId="3" xfId="0" applyNumberFormat="1" applyFont="1" applyBorder="1" applyAlignment="1">
      <alignment horizontal="center" vertical="center" wrapText="1"/>
    </xf>
    <xf numFmtId="9" fontId="8" fillId="0" borderId="2" xfId="0" applyNumberFormat="1" applyFont="1" applyBorder="1" applyAlignment="1">
      <alignment horizontal="center" vertical="center" wrapText="1"/>
    </xf>
    <xf numFmtId="9" fontId="8" fillId="0" borderId="9" xfId="0" applyNumberFormat="1" applyFont="1" applyBorder="1" applyAlignment="1">
      <alignment horizontal="center" vertical="center" wrapText="1"/>
    </xf>
    <xf numFmtId="0" fontId="4" fillId="0" borderId="3" xfId="0" applyFont="1" applyBorder="1" applyAlignment="1">
      <alignment vertical="center" wrapText="1"/>
    </xf>
    <xf numFmtId="0" fontId="8" fillId="0" borderId="6" xfId="0" applyFont="1" applyBorder="1" applyAlignment="1">
      <alignment vertical="center" wrapText="1"/>
    </xf>
    <xf numFmtId="0" fontId="4" fillId="0" borderId="2" xfId="0" applyFont="1" applyBorder="1" applyAlignment="1">
      <alignment vertical="center" wrapText="1"/>
    </xf>
    <xf numFmtId="0" fontId="8" fillId="0" borderId="7" xfId="0" applyFont="1" applyBorder="1" applyAlignment="1">
      <alignment vertical="center" wrapText="1"/>
    </xf>
    <xf numFmtId="0" fontId="4" fillId="0" borderId="9" xfId="0" applyFont="1" applyBorder="1" applyAlignment="1">
      <alignment vertical="center" wrapText="1"/>
    </xf>
    <xf numFmtId="0" fontId="8" fillId="0" borderId="10" xfId="0" applyFont="1" applyBorder="1" applyAlignment="1">
      <alignment vertical="center" wrapText="1"/>
    </xf>
  </cellXfs>
  <cellStyles count="2">
    <cellStyle name="Hyperlink" xfId="1" builtinId="8"/>
    <cellStyle name="Normal" xfId="0" builtinId="0"/>
  </cellStyles>
  <dxfs count="1">
    <dxf>
      <font>
        <b/>
        <color rgb="FFC00000"/>
        <name val="Arial"/>
        <charset val="1"/>
      </font>
    </dxf>
  </dxfs>
  <tableStyles count="0" defaultTableStyle="TableStyleMedium2" defaultPivotStyle="PivotStyleLight16"/>
  <colors>
    <indexedColors>
      <rgbColor rgb="FF000000"/>
      <rgbColor rgb="FFFFFFFF"/>
      <rgbColor rgb="FFC00000"/>
      <rgbColor rgb="FF00FF00"/>
      <rgbColor rgb="FF0000FF"/>
      <rgbColor rgb="FFFFFF00"/>
      <rgbColor rgb="FFFF00FF"/>
      <rgbColor rgb="FF00FFFF"/>
      <rgbColor rgb="FF800000"/>
      <rgbColor rgb="FF008000"/>
      <rgbColor rgb="FF000080"/>
      <rgbColor rgb="FF808000"/>
      <rgbColor rgb="FF800080"/>
      <rgbColor rgb="FF008080"/>
      <rgbColor rgb="FFBFBFBF"/>
      <rgbColor rgb="FF878787"/>
      <rgbColor rgb="FF9999FF"/>
      <rgbColor rgb="FF993366"/>
      <rgbColor rgb="FFFFFFCC"/>
      <rgbColor rgb="FFCCFFFF"/>
      <rgbColor rgb="FF660066"/>
      <rgbColor rgb="FFFF8080"/>
      <rgbColor rgb="FF0563C1"/>
      <rgbColor rgb="FFD9D9D9"/>
      <rgbColor rgb="FF000080"/>
      <rgbColor rgb="FFFF00FF"/>
      <rgbColor rgb="FFFFFF00"/>
      <rgbColor rgb="FF00FFFF"/>
      <rgbColor rgb="FF800080"/>
      <rgbColor rgb="FF800000"/>
      <rgbColor rgb="FF008080"/>
      <rgbColor rgb="FF0000FF"/>
      <rgbColor rgb="FF00CCFF"/>
      <rgbColor rgb="FFCCFFFF"/>
      <rgbColor rgb="FFCCFFCC"/>
      <rgbColor rgb="FFFFFF99"/>
      <rgbColor rgb="FF99CCFF"/>
      <rgbColor rgb="FFFF99CC"/>
      <rgbColor rgb="FFCC99FF"/>
      <rgbColor rgb="FFFFCC99"/>
      <rgbColor rgb="FF3366FF"/>
      <rgbColor rgb="FF33CCCC"/>
      <rgbColor rgb="FF99CC00"/>
      <rgbColor rgb="FFFFCC00"/>
      <rgbColor rgb="FFFF9900"/>
      <rgbColor rgb="FFFF6600"/>
      <rgbColor rgb="FF595959"/>
      <rgbColor rgb="FF969696"/>
      <rgbColor rgb="FF1F3864"/>
      <rgbColor rgb="FF339966"/>
      <rgbColor rgb="FF003300"/>
      <rgbColor rgb="FF333300"/>
      <rgbColor rgb="FF993300"/>
      <rgbColor rgb="FF993366"/>
      <rgbColor rgb="FF333399"/>
      <rgbColor rgb="FF333333"/>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GB"/>
  <c:roundedCorners val="0"/>
  <c:style val="2"/>
  <c:chart>
    <c:title>
      <c:tx>
        <c:rich>
          <a:bodyPr rot="0"/>
          <a:lstStyle/>
          <a:p>
            <a:pPr>
              <a:defRPr sz="1400">
                <a:latin typeface="Calibri"/>
                <a:ea typeface="Calibri"/>
                <a:cs typeface="Calibri"/>
              </a:defRPr>
            </a:pPr>
            <a:r>
              <a:rPr lang="en-US"/>
              <a:t>% met by phase</a:t>
            </a:r>
          </a:p>
        </c:rich>
      </c:tx>
      <c:overlay val="0"/>
      <c:spPr>
        <a:noFill/>
        <a:ln w="0">
          <a:noFill/>
        </a:ln>
      </c:spPr>
    </c:title>
    <c:autoTitleDeleted val="0"/>
    <c:plotArea>
      <c:layout/>
      <c:barChart>
        <c:barDir val="col"/>
        <c:grouping val="clustered"/>
        <c:varyColors val="0"/>
        <c:ser>
          <c:idx val="0"/>
          <c:order val="0"/>
          <c:spPr>
            <a:solidFill>
              <a:srgbClr val="1F3864"/>
            </a:solidFill>
            <a:ln w="0">
              <a:noFill/>
            </a:ln>
          </c:spPr>
          <c:invertIfNegative val="0"/>
          <c:dLbls>
            <c:spPr>
              <a:noFill/>
              <a:ln>
                <a:noFill/>
              </a:ln>
              <a:effectLst/>
            </c:spPr>
            <c:showLegendKey val="0"/>
            <c:showVal val="0"/>
            <c:showCatName val="0"/>
            <c:showSerName val="0"/>
            <c:showPercent val="0"/>
            <c:showBubbleSize val="1"/>
            <c:separator> </c:separator>
            <c:showLeaderLines val="0"/>
            <c:extLst>
              <c:ext xmlns:c15="http://schemas.microsoft.com/office/drawing/2012/chart" uri="{CE6537A1-D6FC-4f65-9D91-7224C49458BB}">
                <c15:showLeaderLines val="1"/>
              </c:ext>
            </c:extLst>
          </c:dLbls>
          <c:cat>
            <c:strRef>
              <c:f>Results!$B$11:$B$14</c:f>
              <c:strCache>
                <c:ptCount val="4"/>
                <c:pt idx="0">
                  <c:v>Data Foundations</c:v>
                </c:pt>
                <c:pt idx="1">
                  <c:v>Analytics &amp; Activation</c:v>
                </c:pt>
                <c:pt idx="2">
                  <c:v>AI Readiness</c:v>
                </c:pt>
                <c:pt idx="3">
                  <c:v>AI-Led Organisation</c:v>
                </c:pt>
              </c:strCache>
            </c:strRef>
          </c:cat>
          <c:val>
            <c:numRef>
              <c:f>Results!$F$11:$F$14</c:f>
              <c:numCache>
                <c:formatCode>0%</c:formatCode>
                <c:ptCount val="4"/>
                <c:pt idx="0">
                  <c:v>0.8</c:v>
                </c:pt>
                <c:pt idx="1">
                  <c:v>0.5</c:v>
                </c:pt>
                <c:pt idx="2">
                  <c:v>0.1</c:v>
                </c:pt>
                <c:pt idx="3">
                  <c:v>0</c:v>
                </c:pt>
              </c:numCache>
            </c:numRef>
          </c:val>
          <c:extLst>
            <c:ext xmlns:c16="http://schemas.microsoft.com/office/drawing/2014/chart" uri="{C3380CC4-5D6E-409C-BE32-E72D297353CC}">
              <c16:uniqueId val="{00000000-F2D0-4B0F-95FD-D0D6F4BD6B78}"/>
            </c:ext>
          </c:extLst>
        </c:ser>
        <c:dLbls>
          <c:showLegendKey val="0"/>
          <c:showVal val="0"/>
          <c:showCatName val="0"/>
          <c:showSerName val="0"/>
          <c:showPercent val="0"/>
          <c:showBubbleSize val="0"/>
        </c:dLbls>
        <c:gapWidth val="150"/>
        <c:axId val="76876417"/>
        <c:axId val="656752"/>
      </c:barChart>
      <c:catAx>
        <c:axId val="76876417"/>
        <c:scaling>
          <c:orientation val="minMax"/>
        </c:scaling>
        <c:delete val="0"/>
        <c:axPos val="b"/>
        <c:numFmt formatCode="General" sourceLinked="1"/>
        <c:majorTickMark val="none"/>
        <c:minorTickMark val="none"/>
        <c:tickLblPos val="nextTo"/>
        <c:spPr>
          <a:ln w="9360">
            <a:solidFill>
              <a:srgbClr val="878787"/>
            </a:solidFill>
            <a:round/>
          </a:ln>
        </c:spPr>
        <c:crossAx val="656752"/>
        <c:crosses val="autoZero"/>
        <c:auto val="1"/>
        <c:lblAlgn val="ctr"/>
        <c:lblOffset val="100"/>
        <c:noMultiLvlLbl val="0"/>
      </c:catAx>
      <c:valAx>
        <c:axId val="656752"/>
        <c:scaling>
          <c:orientation val="minMax"/>
          <c:max val="1"/>
          <c:min val="0"/>
        </c:scaling>
        <c:delete val="0"/>
        <c:axPos val="l"/>
        <c:numFmt formatCode="0%" sourceLinked="0"/>
        <c:majorTickMark val="none"/>
        <c:minorTickMark val="none"/>
        <c:tickLblPos val="nextTo"/>
        <c:spPr>
          <a:ln w="9360">
            <a:solidFill>
              <a:srgbClr val="878787"/>
            </a:solidFill>
            <a:round/>
          </a:ln>
        </c:spPr>
        <c:crossAx val="76876417"/>
        <c:crosses val="autoZero"/>
        <c:crossBetween val="between"/>
      </c:valAx>
      <c:spPr>
        <a:noFill/>
        <a:ln w="0">
          <a:noFill/>
        </a:ln>
      </c:spPr>
    </c:plotArea>
    <c:plotVisOnly val="1"/>
    <c:dispBlanksAs val="gap"/>
    <c:showDLblsOverMax val="1"/>
  </c:chart>
  <c:spPr>
    <a:solidFill>
      <a:srgbClr val="FFFFFF"/>
    </a:solidFill>
    <a:ln w="9360">
      <a:solidFill>
        <a:srgbClr val="D9D9D9"/>
      </a:solidFill>
      <a:round/>
    </a:ln>
  </c:spPr>
  <c:txPr>
    <a:bodyPr/>
    <a:lstStyle/>
    <a:p>
      <a:pPr>
        <a:defRPr sz="1100">
          <a:latin typeface="Calibri"/>
          <a:ea typeface="Calibri"/>
          <a:cs typeface="Calibri"/>
        </a:defRPr>
      </a:pPr>
      <a:endParaRPr lang="en-US"/>
    </a:p>
  </c:txPr>
  <c:printSettings>
    <c:headerFooter/>
    <c:pageMargins b="0.75" l="0.7" r="0.7" t="0.75" header="0.3" footer="0.3"/>
    <c:pageSetup/>
  </c:printSettings>
</c:chartSpace>
</file>

<file path=xl/drawings/_rels/drawing1.xml.rels><?xml version="1.0" encoding="UTF-8" standalone="yes"?>
<Relationships xmlns="http://schemas.openxmlformats.org/package/2006/relationships"><Relationship Id="rId1" Type="http://schemas.openxmlformats.org/officeDocument/2006/relationships/chart" Target="../charts/chart1.xml"/></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16</xdr:row>
      <xdr:rowOff>10080</xdr:rowOff>
    </xdr:from>
    <xdr:to>
      <xdr:col>3</xdr:col>
      <xdr:colOff>543600</xdr:colOff>
      <xdr:row>30</xdr:row>
      <xdr:rowOff>42840</xdr:rowOff>
    </xdr:to>
    <xdr:graphicFrame macro="">
      <xdr:nvGraphicFramePr>
        <xdr:cNvPr id="2" name="Chart 1">
          <a:extLst>
            <a:ext uri="{FF2B5EF4-FFF2-40B4-BE49-F238E27FC236}">
              <a16:creationId xmlns:a16="http://schemas.microsoft.com/office/drawing/2014/main" id="{00000000-0008-0000-0200-000002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theme/theme1.xml><?xml version="1.0" encoding="utf-8"?>
<a:theme xmlns:a="http://schemas.openxmlformats.org/drawingml/2006/main" name="Office Theme">
  <a:themeElements>
    <a:clrScheme name="Offic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a:fillStyleLst>
        <a:solidFill>
          <a:schemeClr val="phClr"/>
        </a:solidFill>
        <a:gradFill>
          <a:gsLst>
            <a:gs pos="0">
              <a:schemeClr val="phClr">
                <a:tint val="50000"/>
              </a:schemeClr>
            </a:gs>
            <a:gs pos="35000">
              <a:schemeClr val="phClr">
                <a:tint val="37000"/>
              </a:schemeClr>
            </a:gs>
            <a:gs pos="100000">
              <a:schemeClr val="phClr">
                <a:tint val="15000"/>
              </a:schemeClr>
            </a:gs>
          </a:gsLst>
          <a:lin ang="16200000" scaled="1"/>
          <a:tileRect/>
        </a:gradFill>
        <a:gradFill>
          <a:gsLst>
            <a:gs pos="0">
              <a:schemeClr val="phClr">
                <a:shade val="51000"/>
              </a:schemeClr>
            </a:gs>
            <a:gs pos="80000">
              <a:schemeClr val="phClr">
                <a:shade val="93000"/>
              </a:schemeClr>
            </a:gs>
            <a:gs pos="100000">
              <a:schemeClr val="phClr">
                <a:shade val="94000"/>
              </a:schemeClr>
            </a:gs>
          </a:gsLst>
          <a:lin ang="16200000" scaled="0"/>
          <a:tileRect/>
        </a:gradFill>
      </a:fillStyleLst>
      <a:lnStyleLst>
        <a:ln w="9525" cap="flat" cmpd="sng" algn="ctr">
          <a:prstDash val="solid"/>
        </a:ln>
        <a:ln w="25400" cap="flat" cmpd="sng" algn="ctr">
          <a:prstDash val="solid"/>
        </a:ln>
        <a:ln w="38100" cap="flat" cmpd="sng" algn="ctr">
          <a:prstDash val="solid"/>
        </a:ln>
      </a:lnStyleLst>
      <a:effectStyleLst>
        <a:effectStyle>
          <a:effectLst/>
        </a:effectStyle>
        <a:effectStyle>
          <a:effectLst/>
        </a:effectStyle>
        <a:effectStyle>
          <a:effectLst/>
        </a:effectStyle>
      </a:effectStyleLst>
      <a:bgFillStyleLst>
        <a:solidFill>
          <a:schemeClr val="phClr"/>
        </a:solidFill>
        <a:gradFill>
          <a:gsLst>
            <a:gs pos="0">
              <a:schemeClr val="phClr">
                <a:tint val="40000"/>
              </a:schemeClr>
            </a:gs>
            <a:gs pos="40000">
              <a:schemeClr val="phClr">
                <a:tint val="45000"/>
                <a:shade val="99000"/>
              </a:schemeClr>
            </a:gs>
            <a:gs pos="100000">
              <a:schemeClr val="phClr">
                <a:shade val="20000"/>
              </a:schemeClr>
            </a:gs>
          </a:gsLst>
          <a:path path="circle">
            <a:fillToRect l="50000" t="-80000" r="50000" b="180000"/>
          </a:path>
          <a:tileRect/>
        </a:gradFill>
        <a:gradFill>
          <a:gsLst>
            <a:gs pos="0">
              <a:schemeClr val="phClr">
                <a:tint val="80000"/>
              </a:schemeClr>
            </a:gs>
            <a:gs pos="100000">
              <a:schemeClr val="phClr">
                <a:shade val="30000"/>
              </a:schemeClr>
            </a:gs>
          </a:gsLst>
          <a:path path="circle">
            <a:fillToRect l="50000" t="50000" r="50000" b="50000"/>
          </a:path>
          <a:tileRect/>
        </a:gradFill>
      </a:bgFillStyleLst>
    </a:fmtScheme>
  </a:themeElements>
  <a:objectDefaults/>
  <a:extraClrSchemeLst/>
</a:theme>
</file>

<file path=xl/webextensions/_rels/taskpanes.xml.rels><?xml version="1.0" encoding="UTF-8" standalone="yes"?>
<Relationships xmlns="http://schemas.openxmlformats.org/package/2006/relationships"><Relationship Id="rId1" Type="http://schemas.microsoft.com/office/2011/relationships/webextension" Target="webextension1.xml"/></Relationships>
</file>

<file path=xl/webextensions/taskpanes.xml><?xml version="1.0" encoding="utf-8"?>
<wetp:taskpanes xmlns:wetp="http://schemas.microsoft.com/office/webextensions/taskpanes/2010/11">
  <wetp:taskpane dockstate="right" visibility="0" width="525" row="0">
    <wetp:webextensionref xmlns:r="http://schemas.openxmlformats.org/officeDocument/2006/relationships" r:id="rId1"/>
  </wetp:taskpane>
</wetp:taskpanes>
</file>

<file path=xl/webextensions/webextension1.xml><?xml version="1.0" encoding="utf-8"?>
<we:webextension xmlns:we="http://schemas.microsoft.com/office/webextensions/webextension/2010/11" id="{83EA5F06-D609-409D-8D13-D7BD8C66FB57}">
  <we:reference id="WA200009404" version="1.0.0.8" store="Omex" storeType="OMEX"/>
  <we:alternateReferences>
    <we:reference id="WA200009404" version="1.0.0.8" store="WA200009404" storeType="OMEX"/>
  </we:alternateReferences>
  <we:properties>
    <we:property name="claude.fileId" value="&quot;d612755d-d861-4d27-90fe-59b1a51d75b7&quot;"/>
  </we:properties>
  <we:bindings/>
  <we:snapshot xmlns:r="http://schemas.openxmlformats.org/officeDocument/2006/relationships"/>
</we:webextension>
</file>

<file path=xl/worksheets/_rels/sheet1.xml.rels><?xml version="1.0" encoding="UTF-8" standalone="yes"?>
<Relationships xmlns="http://schemas.openxmlformats.org/package/2006/relationships"><Relationship Id="rId1" Type="http://schemas.openxmlformats.org/officeDocument/2006/relationships/hyperlink" Target="https://asktanzz.com/blog/the-data-ai-adoption-roadmap-for-2026-a-practitioner-s-guide" TargetMode="Externa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30"/>
  <sheetViews>
    <sheetView showGridLines="0" tabSelected="1" zoomScaleNormal="100" workbookViewId="0"/>
  </sheetViews>
  <sheetFormatPr defaultColWidth="8.6328125" defaultRowHeight="14.5" x14ac:dyDescent="0.35"/>
  <cols>
    <col min="1" max="1" width="87.26953125" customWidth="1"/>
  </cols>
  <sheetData>
    <row r="1" spans="1:1" ht="18.5" x14ac:dyDescent="0.45">
      <c r="A1" s="4" t="s">
        <v>0</v>
      </c>
    </row>
    <row r="2" spans="1:1" ht="34" customHeight="1" x14ac:dyDescent="0.35">
      <c r="A2" s="1" t="s">
        <v>1</v>
      </c>
    </row>
    <row r="3" spans="1:1" ht="12" customHeight="1" x14ac:dyDescent="0.35">
      <c r="A3" s="2"/>
    </row>
    <row r="4" spans="1:1" x14ac:dyDescent="0.35">
      <c r="A4" s="5" t="s">
        <v>2</v>
      </c>
    </row>
    <row r="5" spans="1:1" ht="34" customHeight="1" x14ac:dyDescent="0.35">
      <c r="A5" s="6" t="s">
        <v>3</v>
      </c>
    </row>
    <row r="6" spans="1:1" ht="34" customHeight="1" x14ac:dyDescent="0.35">
      <c r="A6" s="6" t="s">
        <v>4</v>
      </c>
    </row>
    <row r="7" spans="1:1" ht="12" customHeight="1" x14ac:dyDescent="0.35">
      <c r="A7" s="2"/>
    </row>
    <row r="8" spans="1:1" x14ac:dyDescent="0.35">
      <c r="A8" s="5" t="s">
        <v>5</v>
      </c>
    </row>
    <row r="9" spans="1:1" ht="34" customHeight="1" x14ac:dyDescent="0.35">
      <c r="A9" s="6" t="s">
        <v>6</v>
      </c>
    </row>
    <row r="10" spans="1:1" ht="34" customHeight="1" x14ac:dyDescent="0.35">
      <c r="A10" s="6" t="s">
        <v>7</v>
      </c>
    </row>
    <row r="11" spans="1:1" ht="12" customHeight="1" x14ac:dyDescent="0.35">
      <c r="A11" s="2"/>
    </row>
    <row r="12" spans="1:1" x14ac:dyDescent="0.35">
      <c r="A12" s="5" t="s">
        <v>8</v>
      </c>
    </row>
    <row r="13" spans="1:1" ht="34" customHeight="1" x14ac:dyDescent="0.35">
      <c r="A13" s="6" t="s">
        <v>9</v>
      </c>
    </row>
    <row r="14" spans="1:1" ht="34" customHeight="1" x14ac:dyDescent="0.35">
      <c r="A14" s="6" t="s">
        <v>10</v>
      </c>
    </row>
    <row r="15" spans="1:1" ht="34" customHeight="1" x14ac:dyDescent="0.35">
      <c r="A15" s="6" t="s">
        <v>11</v>
      </c>
    </row>
    <row r="16" spans="1:1" ht="34" customHeight="1" x14ac:dyDescent="0.35">
      <c r="A16" s="6" t="s">
        <v>12</v>
      </c>
    </row>
    <row r="17" spans="1:1" ht="19.5" customHeight="1" x14ac:dyDescent="0.35">
      <c r="A17" s="6" t="s">
        <v>13</v>
      </c>
    </row>
    <row r="18" spans="1:1" ht="12" customHeight="1" x14ac:dyDescent="0.35">
      <c r="A18" s="2"/>
    </row>
    <row r="19" spans="1:1" x14ac:dyDescent="0.35">
      <c r="A19" s="5" t="s">
        <v>14</v>
      </c>
    </row>
    <row r="20" spans="1:1" ht="19.5" customHeight="1" x14ac:dyDescent="0.35">
      <c r="A20" s="8" t="s">
        <v>15</v>
      </c>
    </row>
    <row r="21" spans="1:1" ht="19.5" customHeight="1" x14ac:dyDescent="0.35">
      <c r="A21" s="9" t="s">
        <v>16</v>
      </c>
    </row>
    <row r="22" spans="1:1" ht="19.5" customHeight="1" x14ac:dyDescent="0.35">
      <c r="A22" s="10" t="s">
        <v>17</v>
      </c>
    </row>
    <row r="23" spans="1:1" ht="12" customHeight="1" x14ac:dyDescent="0.35">
      <c r="A23" s="2"/>
    </row>
    <row r="24" spans="1:1" x14ac:dyDescent="0.35">
      <c r="A24" s="5" t="s">
        <v>18</v>
      </c>
    </row>
    <row r="25" spans="1:1" ht="48.5" customHeight="1" x14ac:dyDescent="0.35">
      <c r="A25" s="6" t="s">
        <v>19</v>
      </c>
    </row>
    <row r="26" spans="1:1" ht="19.5" customHeight="1" x14ac:dyDescent="0.35">
      <c r="A26" s="6" t="s">
        <v>20</v>
      </c>
    </row>
    <row r="27" spans="1:1" ht="34" customHeight="1" x14ac:dyDescent="0.35">
      <c r="A27" s="6" t="s">
        <v>21</v>
      </c>
    </row>
    <row r="28" spans="1:1" ht="12" customHeight="1" x14ac:dyDescent="0.35">
      <c r="A28" s="2"/>
    </row>
    <row r="29" spans="1:1" x14ac:dyDescent="0.35">
      <c r="A29" s="5" t="s">
        <v>90</v>
      </c>
    </row>
    <row r="30" spans="1:1" ht="19.5" customHeight="1" x14ac:dyDescent="0.35">
      <c r="A30" s="7" t="s">
        <v>91</v>
      </c>
    </row>
  </sheetData>
  <hyperlinks>
    <hyperlink ref="A30" r:id="rId1" xr:uid="{00000000-0004-0000-0000-000000000000}"/>
  </hyperlinks>
  <pageMargins left="0.75" right="0.75" top="1" bottom="1" header="0.511811023622047" footer="0.511811023622047"/>
  <pageSetup paperSize="9" orientation="portrait" horizontalDpi="300" verticalDpi="30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G21"/>
  <sheetViews>
    <sheetView zoomScaleNormal="100" workbookViewId="0">
      <pane ySplit="1" topLeftCell="A2" activePane="bottomLeft" state="frozen"/>
      <selection pane="bottomLeft"/>
    </sheetView>
  </sheetViews>
  <sheetFormatPr defaultColWidth="8.6328125" defaultRowHeight="14.5" x14ac:dyDescent="0.35"/>
  <cols>
    <col min="1" max="1" width="8" customWidth="1"/>
    <col min="2" max="2" width="24" customWidth="1"/>
    <col min="3" max="3" width="20" customWidth="1"/>
    <col min="4" max="4" width="70" customWidth="1"/>
    <col min="5" max="5" width="11" customWidth="1"/>
    <col min="6" max="6" width="16" customWidth="1"/>
    <col min="7" max="7" width="13" customWidth="1"/>
  </cols>
  <sheetData>
    <row r="1" spans="1:7" ht="22" customHeight="1" thickBot="1" x14ac:dyDescent="0.4">
      <c r="A1" s="20" t="s">
        <v>22</v>
      </c>
      <c r="B1" s="21" t="s">
        <v>23</v>
      </c>
      <c r="C1" s="21" t="s">
        <v>24</v>
      </c>
      <c r="D1" s="21" t="s">
        <v>25</v>
      </c>
      <c r="E1" s="21" t="s">
        <v>26</v>
      </c>
      <c r="F1" s="21" t="s">
        <v>27</v>
      </c>
      <c r="G1" s="22" t="s">
        <v>28</v>
      </c>
    </row>
    <row r="2" spans="1:7" ht="20.5" customHeight="1" x14ac:dyDescent="0.35">
      <c r="A2" s="23">
        <v>1</v>
      </c>
      <c r="B2" s="24" t="s">
        <v>29</v>
      </c>
      <c r="C2" s="24" t="s">
        <v>30</v>
      </c>
      <c r="D2" s="24" t="s">
        <v>31</v>
      </c>
      <c r="E2" s="25">
        <v>2</v>
      </c>
      <c r="F2" s="26" t="str">
        <f t="shared" ref="F2:F21" si="0">IF(E2="","Not scored",CHOOSE(E2+1,"Not in place","Partly in place","In place"))</f>
        <v>In place</v>
      </c>
      <c r="G2" s="27" t="str">
        <f>IF(E2="","",IF(AND(A2=Results!$B$6,E2&lt;2),"Focus next",""))</f>
        <v/>
      </c>
    </row>
    <row r="3" spans="1:7" ht="20.5" customHeight="1" x14ac:dyDescent="0.35">
      <c r="A3" s="28">
        <v>1</v>
      </c>
      <c r="B3" s="29" t="s">
        <v>29</v>
      </c>
      <c r="C3" s="29" t="s">
        <v>32</v>
      </c>
      <c r="D3" s="29" t="s">
        <v>33</v>
      </c>
      <c r="E3" s="30">
        <v>2</v>
      </c>
      <c r="F3" s="31" t="str">
        <f t="shared" si="0"/>
        <v>In place</v>
      </c>
      <c r="G3" s="32" t="str">
        <f>IF(E3="","",IF(AND(A3=Results!$B$6,E3&lt;2),"Focus next",""))</f>
        <v/>
      </c>
    </row>
    <row r="4" spans="1:7" ht="20.5" customHeight="1" x14ac:dyDescent="0.35">
      <c r="A4" s="28">
        <v>1</v>
      </c>
      <c r="B4" s="29" t="s">
        <v>29</v>
      </c>
      <c r="C4" s="29" t="s">
        <v>34</v>
      </c>
      <c r="D4" s="29" t="s">
        <v>35</v>
      </c>
      <c r="E4" s="30">
        <v>1</v>
      </c>
      <c r="F4" s="31" t="str">
        <f t="shared" si="0"/>
        <v>Partly in place</v>
      </c>
      <c r="G4" s="32" t="str">
        <f>IF(E4="","",IF(AND(A4=Results!$B$6,E4&lt;2),"Focus next",""))</f>
        <v/>
      </c>
    </row>
    <row r="5" spans="1:7" ht="20.5" customHeight="1" x14ac:dyDescent="0.35">
      <c r="A5" s="28">
        <v>1</v>
      </c>
      <c r="B5" s="29" t="s">
        <v>29</v>
      </c>
      <c r="C5" s="29" t="s">
        <v>36</v>
      </c>
      <c r="D5" s="29" t="s">
        <v>37</v>
      </c>
      <c r="E5" s="30">
        <v>2</v>
      </c>
      <c r="F5" s="31" t="str">
        <f t="shared" si="0"/>
        <v>In place</v>
      </c>
      <c r="G5" s="32" t="str">
        <f>IF(E5="","",IF(AND(A5=Results!$B$6,E5&lt;2),"Focus next",""))</f>
        <v/>
      </c>
    </row>
    <row r="6" spans="1:7" ht="20.5" customHeight="1" x14ac:dyDescent="0.35">
      <c r="A6" s="28">
        <v>1</v>
      </c>
      <c r="B6" s="29" t="s">
        <v>29</v>
      </c>
      <c r="C6" s="29" t="s">
        <v>38</v>
      </c>
      <c r="D6" s="29" t="s">
        <v>39</v>
      </c>
      <c r="E6" s="30">
        <v>1</v>
      </c>
      <c r="F6" s="31" t="str">
        <f t="shared" si="0"/>
        <v>Partly in place</v>
      </c>
      <c r="G6" s="32" t="str">
        <f>IF(E6="","",IF(AND(A6=Results!$B$6,E6&lt;2),"Focus next",""))</f>
        <v/>
      </c>
    </row>
    <row r="7" spans="1:7" ht="20.5" customHeight="1" x14ac:dyDescent="0.35">
      <c r="A7" s="28">
        <v>2</v>
      </c>
      <c r="B7" s="29" t="s">
        <v>40</v>
      </c>
      <c r="C7" s="29" t="s">
        <v>38</v>
      </c>
      <c r="D7" s="29" t="s">
        <v>41</v>
      </c>
      <c r="E7" s="30">
        <v>2</v>
      </c>
      <c r="F7" s="31" t="str">
        <f t="shared" si="0"/>
        <v>In place</v>
      </c>
      <c r="G7" s="32" t="str">
        <f>IF(E7="","",IF(AND(A7=Results!$B$6,E7&lt;2),"Focus next",""))</f>
        <v/>
      </c>
    </row>
    <row r="8" spans="1:7" ht="20.5" customHeight="1" x14ac:dyDescent="0.35">
      <c r="A8" s="28">
        <v>2</v>
      </c>
      <c r="B8" s="29" t="s">
        <v>40</v>
      </c>
      <c r="C8" s="29" t="s">
        <v>42</v>
      </c>
      <c r="D8" s="29" t="s">
        <v>43</v>
      </c>
      <c r="E8" s="30">
        <v>1</v>
      </c>
      <c r="F8" s="31" t="str">
        <f t="shared" si="0"/>
        <v>Partly in place</v>
      </c>
      <c r="G8" s="32" t="str">
        <f>IF(E8="","",IF(AND(A8=Results!$B$6,E8&lt;2),"Focus next",""))</f>
        <v>Focus next</v>
      </c>
    </row>
    <row r="9" spans="1:7" ht="20.5" customHeight="1" x14ac:dyDescent="0.35">
      <c r="A9" s="28">
        <v>2</v>
      </c>
      <c r="B9" s="29" t="s">
        <v>40</v>
      </c>
      <c r="C9" s="29" t="s">
        <v>44</v>
      </c>
      <c r="D9" s="29" t="s">
        <v>45</v>
      </c>
      <c r="E9" s="30">
        <v>1</v>
      </c>
      <c r="F9" s="31" t="str">
        <f t="shared" si="0"/>
        <v>Partly in place</v>
      </c>
      <c r="G9" s="32" t="str">
        <f>IF(E9="","",IF(AND(A9=Results!$B$6,E9&lt;2),"Focus next",""))</f>
        <v>Focus next</v>
      </c>
    </row>
    <row r="10" spans="1:7" ht="20.5" customHeight="1" x14ac:dyDescent="0.35">
      <c r="A10" s="28">
        <v>2</v>
      </c>
      <c r="B10" s="29" t="s">
        <v>40</v>
      </c>
      <c r="C10" s="29" t="s">
        <v>46</v>
      </c>
      <c r="D10" s="29" t="s">
        <v>47</v>
      </c>
      <c r="E10" s="30">
        <v>0</v>
      </c>
      <c r="F10" s="31" t="str">
        <f t="shared" si="0"/>
        <v>Not in place</v>
      </c>
      <c r="G10" s="32" t="str">
        <f>IF(E10="","",IF(AND(A10=Results!$B$6,E10&lt;2),"Focus next",""))</f>
        <v>Focus next</v>
      </c>
    </row>
    <row r="11" spans="1:7" ht="20.5" customHeight="1" x14ac:dyDescent="0.35">
      <c r="A11" s="28">
        <v>2</v>
      </c>
      <c r="B11" s="29" t="s">
        <v>40</v>
      </c>
      <c r="C11" s="29" t="s">
        <v>48</v>
      </c>
      <c r="D11" s="29" t="s">
        <v>49</v>
      </c>
      <c r="E11" s="30">
        <v>1</v>
      </c>
      <c r="F11" s="31" t="str">
        <f t="shared" si="0"/>
        <v>Partly in place</v>
      </c>
      <c r="G11" s="32" t="str">
        <f>IF(E11="","",IF(AND(A11=Results!$B$6,E11&lt;2),"Focus next",""))</f>
        <v>Focus next</v>
      </c>
    </row>
    <row r="12" spans="1:7" ht="20.5" customHeight="1" x14ac:dyDescent="0.35">
      <c r="A12" s="28">
        <v>3</v>
      </c>
      <c r="B12" s="29" t="s">
        <v>50</v>
      </c>
      <c r="C12" s="29" t="s">
        <v>51</v>
      </c>
      <c r="D12" s="29" t="s">
        <v>52</v>
      </c>
      <c r="E12" s="30">
        <v>0</v>
      </c>
      <c r="F12" s="31" t="str">
        <f t="shared" si="0"/>
        <v>Not in place</v>
      </c>
      <c r="G12" s="32" t="str">
        <f>IF(E12="","",IF(AND(A12=Results!$B$6,E12&lt;2),"Focus next",""))</f>
        <v/>
      </c>
    </row>
    <row r="13" spans="1:7" ht="20.5" customHeight="1" x14ac:dyDescent="0.35">
      <c r="A13" s="28">
        <v>3</v>
      </c>
      <c r="B13" s="29" t="s">
        <v>50</v>
      </c>
      <c r="C13" s="29" t="s">
        <v>51</v>
      </c>
      <c r="D13" s="29" t="s">
        <v>53</v>
      </c>
      <c r="E13" s="30">
        <v>1</v>
      </c>
      <c r="F13" s="31" t="str">
        <f t="shared" si="0"/>
        <v>Partly in place</v>
      </c>
      <c r="G13" s="32" t="str">
        <f>IF(E13="","",IF(AND(A13=Results!$B$6,E13&lt;2),"Focus next",""))</f>
        <v/>
      </c>
    </row>
    <row r="14" spans="1:7" ht="20.5" customHeight="1" x14ac:dyDescent="0.35">
      <c r="A14" s="28">
        <v>3</v>
      </c>
      <c r="B14" s="29" t="s">
        <v>50</v>
      </c>
      <c r="C14" s="29" t="s">
        <v>54</v>
      </c>
      <c r="D14" s="29" t="s">
        <v>55</v>
      </c>
      <c r="E14" s="30">
        <v>0</v>
      </c>
      <c r="F14" s="31" t="str">
        <f t="shared" si="0"/>
        <v>Not in place</v>
      </c>
      <c r="G14" s="32" t="str">
        <f>IF(E14="","",IF(AND(A14=Results!$B$6,E14&lt;2),"Focus next",""))</f>
        <v/>
      </c>
    </row>
    <row r="15" spans="1:7" ht="20.5" customHeight="1" x14ac:dyDescent="0.35">
      <c r="A15" s="28">
        <v>3</v>
      </c>
      <c r="B15" s="29" t="s">
        <v>50</v>
      </c>
      <c r="C15" s="29" t="s">
        <v>56</v>
      </c>
      <c r="D15" s="29" t="s">
        <v>57</v>
      </c>
      <c r="E15" s="30">
        <v>0</v>
      </c>
      <c r="F15" s="31" t="str">
        <f t="shared" si="0"/>
        <v>Not in place</v>
      </c>
      <c r="G15" s="32" t="str">
        <f>IF(E15="","",IF(AND(A15=Results!$B$6,E15&lt;2),"Focus next",""))</f>
        <v/>
      </c>
    </row>
    <row r="16" spans="1:7" ht="20.5" customHeight="1" x14ac:dyDescent="0.35">
      <c r="A16" s="28">
        <v>3</v>
      </c>
      <c r="B16" s="29" t="s">
        <v>50</v>
      </c>
      <c r="C16" s="29" t="s">
        <v>54</v>
      </c>
      <c r="D16" s="29" t="s">
        <v>58</v>
      </c>
      <c r="E16" s="30">
        <v>0</v>
      </c>
      <c r="F16" s="31" t="str">
        <f t="shared" si="0"/>
        <v>Not in place</v>
      </c>
      <c r="G16" s="32" t="str">
        <f>IF(E16="","",IF(AND(A16=Results!$B$6,E16&lt;2),"Focus next",""))</f>
        <v/>
      </c>
    </row>
    <row r="17" spans="1:7" ht="20.5" customHeight="1" x14ac:dyDescent="0.35">
      <c r="A17" s="28">
        <v>4</v>
      </c>
      <c r="B17" s="29" t="s">
        <v>59</v>
      </c>
      <c r="C17" s="29" t="s">
        <v>51</v>
      </c>
      <c r="D17" s="29" t="s">
        <v>60</v>
      </c>
      <c r="E17" s="30">
        <v>0</v>
      </c>
      <c r="F17" s="31" t="str">
        <f t="shared" si="0"/>
        <v>Not in place</v>
      </c>
      <c r="G17" s="32" t="str">
        <f>IF(E17="","",IF(AND(A17=Results!$B$6,E17&lt;2),"Focus next",""))</f>
        <v/>
      </c>
    </row>
    <row r="18" spans="1:7" ht="20.5" customHeight="1" x14ac:dyDescent="0.35">
      <c r="A18" s="28">
        <v>4</v>
      </c>
      <c r="B18" s="29" t="s">
        <v>59</v>
      </c>
      <c r="C18" s="29" t="s">
        <v>61</v>
      </c>
      <c r="D18" s="29" t="s">
        <v>62</v>
      </c>
      <c r="E18" s="30">
        <v>0</v>
      </c>
      <c r="F18" s="31" t="str">
        <f t="shared" si="0"/>
        <v>Not in place</v>
      </c>
      <c r="G18" s="32" t="str">
        <f>IF(E18="","",IF(AND(A18=Results!$B$6,E18&lt;2),"Focus next",""))</f>
        <v/>
      </c>
    </row>
    <row r="19" spans="1:7" ht="20.5" customHeight="1" x14ac:dyDescent="0.35">
      <c r="A19" s="28">
        <v>4</v>
      </c>
      <c r="B19" s="29" t="s">
        <v>59</v>
      </c>
      <c r="C19" s="29" t="s">
        <v>56</v>
      </c>
      <c r="D19" s="29" t="s">
        <v>63</v>
      </c>
      <c r="E19" s="30">
        <v>0</v>
      </c>
      <c r="F19" s="31" t="str">
        <f t="shared" si="0"/>
        <v>Not in place</v>
      </c>
      <c r="G19" s="32" t="str">
        <f>IF(E19="","",IF(AND(A19=Results!$B$6,E19&lt;2),"Focus next",""))</f>
        <v/>
      </c>
    </row>
    <row r="20" spans="1:7" ht="20.5" customHeight="1" x14ac:dyDescent="0.35">
      <c r="A20" s="28">
        <v>4</v>
      </c>
      <c r="B20" s="29" t="s">
        <v>59</v>
      </c>
      <c r="C20" s="29" t="s">
        <v>54</v>
      </c>
      <c r="D20" s="29" t="s">
        <v>64</v>
      </c>
      <c r="E20" s="30">
        <v>0</v>
      </c>
      <c r="F20" s="31" t="str">
        <f t="shared" si="0"/>
        <v>Not in place</v>
      </c>
      <c r="G20" s="32" t="str">
        <f>IF(E20="","",IF(AND(A20=Results!$B$6,E20&lt;2),"Focus next",""))</f>
        <v/>
      </c>
    </row>
    <row r="21" spans="1:7" ht="20.5" customHeight="1" x14ac:dyDescent="0.35">
      <c r="A21" s="33">
        <v>4</v>
      </c>
      <c r="B21" s="34" t="s">
        <v>59</v>
      </c>
      <c r="C21" s="34" t="s">
        <v>65</v>
      </c>
      <c r="D21" s="34" t="s">
        <v>66</v>
      </c>
      <c r="E21" s="35">
        <v>0</v>
      </c>
      <c r="F21" s="36" t="str">
        <f t="shared" si="0"/>
        <v>Not in place</v>
      </c>
      <c r="G21" s="37" t="str">
        <f>IF(E21="","",IF(AND(A21=Results!$B$6,E21&lt;2),"Focus next",""))</f>
        <v/>
      </c>
    </row>
  </sheetData>
  <conditionalFormatting sqref="G2:G21">
    <cfRule type="expression" dxfId="0" priority="2">
      <formula>$G2="Focus next"</formula>
    </cfRule>
  </conditionalFormatting>
  <dataValidations count="1">
    <dataValidation type="whole" allowBlank="1" showErrorMessage="1" errorTitle="Score must be 0, 1 or 2" error="Enter 0 (not in place), 1 (partly) or 2 (fully in place)." sqref="E2:E21" xr:uid="{00000000-0002-0000-0100-000000000000}">
      <formula1>0</formula1>
      <formula2>2</formula2>
    </dataValidation>
  </dataValidations>
  <pageMargins left="0.75" right="0.75" top="1" bottom="1" header="0.511811023622047" footer="0.511811023622047"/>
  <pageSetup paperSize="9" orientation="portrait" horizontalDpi="300" verticalDpi="30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G16"/>
  <sheetViews>
    <sheetView showGridLines="0" zoomScaleNormal="100" workbookViewId="0"/>
  </sheetViews>
  <sheetFormatPr defaultColWidth="8.6328125" defaultRowHeight="14.5" x14ac:dyDescent="0.35"/>
  <cols>
    <col min="1" max="1" width="40" customWidth="1"/>
    <col min="2" max="2" width="24" customWidth="1"/>
    <col min="3" max="6" width="10" customWidth="1"/>
    <col min="7" max="7" width="11" customWidth="1"/>
  </cols>
  <sheetData>
    <row r="1" spans="1:7" ht="18.5" x14ac:dyDescent="0.45">
      <c r="A1" s="4" t="s">
        <v>67</v>
      </c>
      <c r="B1" s="2"/>
      <c r="C1" s="2"/>
      <c r="D1" s="2"/>
      <c r="E1" s="2"/>
      <c r="F1" s="2"/>
      <c r="G1" s="2"/>
    </row>
    <row r="2" spans="1:7" x14ac:dyDescent="0.35">
      <c r="A2" s="2"/>
      <c r="B2" s="2"/>
      <c r="C2" s="2"/>
      <c r="D2" s="2"/>
      <c r="E2" s="2"/>
      <c r="F2" s="2"/>
      <c r="G2" s="2"/>
    </row>
    <row r="3" spans="1:7" x14ac:dyDescent="0.35">
      <c r="A3" s="13" t="s">
        <v>68</v>
      </c>
      <c r="B3" s="14">
        <v>0.75</v>
      </c>
      <c r="C3" s="15"/>
      <c r="D3" s="15"/>
      <c r="E3" s="15"/>
      <c r="F3" s="15"/>
      <c r="G3" s="15"/>
    </row>
    <row r="4" spans="1:7" x14ac:dyDescent="0.35">
      <c r="A4" s="13" t="s">
        <v>69</v>
      </c>
      <c r="B4" s="16">
        <f>COUNTBLANK('Self-Assessment'!$E$2:$E$21)</f>
        <v>0</v>
      </c>
      <c r="C4" s="17"/>
      <c r="D4" s="15"/>
      <c r="E4" s="15"/>
      <c r="F4" s="15"/>
      <c r="G4" s="15"/>
    </row>
    <row r="5" spans="1:7" x14ac:dyDescent="0.35">
      <c r="A5" s="13" t="s">
        <v>70</v>
      </c>
      <c r="B5" s="16">
        <f>COUNTIF($G$11:$G$14,"Yes")</f>
        <v>1</v>
      </c>
      <c r="C5" s="18" t="str">
        <f>IF(B5=0,"None yet","Up to Phase "&amp;B5&amp;": "&amp;INDEX('Phase Guide'!$B$2:$B$5,MATCH(B5,'Phase Guide'!$A$2:$A$5,0)))</f>
        <v>Up to Phase 1: Data Foundations</v>
      </c>
      <c r="D5" s="15"/>
      <c r="E5" s="15"/>
      <c r="F5" s="15"/>
      <c r="G5" s="15"/>
    </row>
    <row r="6" spans="1:7" x14ac:dyDescent="0.35">
      <c r="A6" s="13" t="s">
        <v>71</v>
      </c>
      <c r="B6" s="16">
        <f>IF(B5&gt;=4,"-",B5+1)</f>
        <v>2</v>
      </c>
      <c r="C6" s="18" t="str">
        <f>IF(B6="-","All phases complete.",INDEX('Phase Guide'!$B$2:$B$5,MATCH(B6,'Phase Guide'!$A$2:$A$5,0)))</f>
        <v>Analytics &amp; Activation</v>
      </c>
      <c r="D6" s="15"/>
      <c r="E6" s="15"/>
      <c r="F6" s="15"/>
      <c r="G6" s="15"/>
    </row>
    <row r="7" spans="1:7" ht="63.75" customHeight="1" x14ac:dyDescent="0.35">
      <c r="A7" s="11" t="s">
        <v>72</v>
      </c>
      <c r="B7" s="12" t="str">
        <f>IF(B6="-","All phases reached. Keep the practices in place.",INDEX('Phase Guide'!$C$2:$C$5,MATCH(B6,'Phase Guide'!$A$2:$A$5,0)))</f>
        <v>Turn data trust into operational change: a cloud warehouse, BI used by frontline teams, segmentation that drives activation, first-party consent built as infrastructure, and a CRM deep enough to drive marketing and service.</v>
      </c>
      <c r="C7" s="19"/>
      <c r="D7" s="19"/>
      <c r="E7" s="19"/>
      <c r="F7" s="19"/>
      <c r="G7" s="19"/>
    </row>
    <row r="8" spans="1:7" ht="36" customHeight="1" x14ac:dyDescent="0.35">
      <c r="A8" s="11" t="s">
        <v>73</v>
      </c>
      <c r="B8" s="12" t="str">
        <f>IF(B6="-","",INDEX('Phase Guide'!$D$2:$D$5,MATCH(B6,'Phase Guide'!$A$2:$A$5,0)))</f>
        <v>Data changes what people do, not only what appears in dashboards and presentations.</v>
      </c>
      <c r="C8" s="19"/>
      <c r="D8" s="19"/>
      <c r="E8" s="19"/>
      <c r="F8" s="19"/>
      <c r="G8" s="19"/>
    </row>
    <row r="9" spans="1:7" x14ac:dyDescent="0.35">
      <c r="A9" s="2"/>
      <c r="B9" s="2"/>
      <c r="C9" s="2"/>
      <c r="D9" s="2"/>
      <c r="E9" s="2"/>
      <c r="F9" s="2"/>
      <c r="G9" s="2"/>
    </row>
    <row r="10" spans="1:7" ht="22" customHeight="1" thickBot="1" x14ac:dyDescent="0.4">
      <c r="A10" s="20" t="s">
        <v>22</v>
      </c>
      <c r="B10" s="21" t="s">
        <v>23</v>
      </c>
      <c r="C10" s="21" t="s">
        <v>74</v>
      </c>
      <c r="D10" s="21" t="s">
        <v>75</v>
      </c>
      <c r="E10" s="21" t="s">
        <v>76</v>
      </c>
      <c r="F10" s="21" t="s">
        <v>77</v>
      </c>
      <c r="G10" s="22" t="s">
        <v>78</v>
      </c>
    </row>
    <row r="11" spans="1:7" ht="20.5" customHeight="1" x14ac:dyDescent="0.35">
      <c r="A11" s="23">
        <v>1</v>
      </c>
      <c r="B11" s="24" t="str">
        <f>INDEX('Phase Guide'!$B$2:$B$5,MATCH(A11,'Phase Guide'!$A$2:$A$5,0))</f>
        <v>Data Foundations</v>
      </c>
      <c r="C11" s="26">
        <f>COUNTIF('Self-Assessment'!$A$2:$A$21,A11)</f>
        <v>5</v>
      </c>
      <c r="D11" s="26">
        <f>SUMIF('Self-Assessment'!$A$2:$A$21,A11,'Self-Assessment'!$E$2:$E$21)</f>
        <v>8</v>
      </c>
      <c r="E11" s="26">
        <f>C11*2</f>
        <v>10</v>
      </c>
      <c r="F11" s="38">
        <f>IF(E11=0,0,D11/E11)</f>
        <v>0.8</v>
      </c>
      <c r="G11" s="27" t="str">
        <f>IF(F11&gt;=$B$3,"Yes","No")</f>
        <v>Yes</v>
      </c>
    </row>
    <row r="12" spans="1:7" ht="20.5" customHeight="1" x14ac:dyDescent="0.35">
      <c r="A12" s="28">
        <v>2</v>
      </c>
      <c r="B12" s="29" t="str">
        <f>INDEX('Phase Guide'!$B$2:$B$5,MATCH(A12,'Phase Guide'!$A$2:$A$5,0))</f>
        <v>Analytics &amp; Activation</v>
      </c>
      <c r="C12" s="31">
        <f>COUNTIF('Self-Assessment'!$A$2:$A$21,A12)</f>
        <v>5</v>
      </c>
      <c r="D12" s="31">
        <f>SUMIF('Self-Assessment'!$A$2:$A$21,A12,'Self-Assessment'!$E$2:$E$21)</f>
        <v>5</v>
      </c>
      <c r="E12" s="31">
        <f>C12*2</f>
        <v>10</v>
      </c>
      <c r="F12" s="39">
        <f>IF(E12=0,0,D12/E12)</f>
        <v>0.5</v>
      </c>
      <c r="G12" s="32" t="str">
        <f>IF(AND(G11="Yes",F12&gt;=$B$3),"Yes","No")</f>
        <v>No</v>
      </c>
    </row>
    <row r="13" spans="1:7" ht="20.5" customHeight="1" x14ac:dyDescent="0.35">
      <c r="A13" s="28">
        <v>3</v>
      </c>
      <c r="B13" s="29" t="str">
        <f>INDEX('Phase Guide'!$B$2:$B$5,MATCH(A13,'Phase Guide'!$A$2:$A$5,0))</f>
        <v>AI Readiness</v>
      </c>
      <c r="C13" s="31">
        <f>COUNTIF('Self-Assessment'!$A$2:$A$21,A13)</f>
        <v>5</v>
      </c>
      <c r="D13" s="31">
        <f>SUMIF('Self-Assessment'!$A$2:$A$21,A13,'Self-Assessment'!$E$2:$E$21)</f>
        <v>1</v>
      </c>
      <c r="E13" s="31">
        <f>C13*2</f>
        <v>10</v>
      </c>
      <c r="F13" s="39">
        <f>IF(E13=0,0,D13/E13)</f>
        <v>0.1</v>
      </c>
      <c r="G13" s="32" t="str">
        <f>IF(AND(G12="Yes",F13&gt;=$B$3),"Yes","No")</f>
        <v>No</v>
      </c>
    </row>
    <row r="14" spans="1:7" ht="20.5" customHeight="1" x14ac:dyDescent="0.35">
      <c r="A14" s="33">
        <v>4</v>
      </c>
      <c r="B14" s="34" t="str">
        <f>INDEX('Phase Guide'!$B$2:$B$5,MATCH(A14,'Phase Guide'!$A$2:$A$5,0))</f>
        <v>AI-Led Organisation</v>
      </c>
      <c r="C14" s="36">
        <f>COUNTIF('Self-Assessment'!$A$2:$A$21,A14)</f>
        <v>5</v>
      </c>
      <c r="D14" s="36">
        <f>SUMIF('Self-Assessment'!$A$2:$A$21,A14,'Self-Assessment'!$E$2:$E$21)</f>
        <v>0</v>
      </c>
      <c r="E14" s="36">
        <f>C14*2</f>
        <v>10</v>
      </c>
      <c r="F14" s="40">
        <f>IF(E14=0,0,D14/E14)</f>
        <v>0</v>
      </c>
      <c r="G14" s="37" t="str">
        <f>IF(AND(G13="Yes",F14&gt;=$B$3),"Yes","No")</f>
        <v>No</v>
      </c>
    </row>
    <row r="15" spans="1:7" x14ac:dyDescent="0.35">
      <c r="A15" s="2"/>
      <c r="B15" s="2"/>
      <c r="C15" s="2"/>
      <c r="D15" s="2"/>
      <c r="E15" s="2"/>
      <c r="F15" s="2"/>
      <c r="G15" s="2"/>
    </row>
    <row r="16" spans="1:7" x14ac:dyDescent="0.35">
      <c r="A16" s="3" t="s">
        <v>79</v>
      </c>
      <c r="B16" s="2"/>
      <c r="C16" s="2"/>
      <c r="D16" s="2"/>
      <c r="E16" s="2"/>
      <c r="F16" s="2"/>
      <c r="G16" s="2"/>
    </row>
  </sheetData>
  <mergeCells count="2">
    <mergeCell ref="B7:G7"/>
    <mergeCell ref="B8:G8"/>
  </mergeCells>
  <pageMargins left="0.75" right="0.75" top="1" bottom="1" header="0.511811023622047" footer="0.511811023622047"/>
  <pageSetup paperSize="9" orientation="portrait" horizontalDpi="300" verticalDpi="300"/>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D5"/>
  <sheetViews>
    <sheetView zoomScaleNormal="100" workbookViewId="0">
      <pane ySplit="1" topLeftCell="A2" activePane="bottomLeft" state="frozen"/>
      <selection pane="bottomLeft"/>
    </sheetView>
  </sheetViews>
  <sheetFormatPr defaultColWidth="8.6328125" defaultRowHeight="14.5" x14ac:dyDescent="0.35"/>
  <cols>
    <col min="1" max="1" width="8" customWidth="1"/>
    <col min="2" max="2" width="24" customWidth="1"/>
    <col min="3" max="3" width="60" customWidth="1"/>
    <col min="4" max="4" width="46" customWidth="1"/>
  </cols>
  <sheetData>
    <row r="1" spans="1:4" ht="22" customHeight="1" thickBot="1" x14ac:dyDescent="0.4">
      <c r="A1" s="20" t="s">
        <v>22</v>
      </c>
      <c r="B1" s="21" t="s">
        <v>80</v>
      </c>
      <c r="C1" s="21" t="s">
        <v>81</v>
      </c>
      <c r="D1" s="22" t="s">
        <v>73</v>
      </c>
    </row>
    <row r="2" spans="1:4" ht="64" customHeight="1" x14ac:dyDescent="0.35">
      <c r="A2" s="23">
        <v>1</v>
      </c>
      <c r="B2" s="41" t="s">
        <v>29</v>
      </c>
      <c r="C2" s="24" t="s">
        <v>82</v>
      </c>
      <c r="D2" s="42" t="s">
        <v>83</v>
      </c>
    </row>
    <row r="3" spans="1:4" ht="64" customHeight="1" x14ac:dyDescent="0.35">
      <c r="A3" s="28">
        <v>2</v>
      </c>
      <c r="B3" s="43" t="s">
        <v>40</v>
      </c>
      <c r="C3" s="29" t="s">
        <v>84</v>
      </c>
      <c r="D3" s="44" t="s">
        <v>85</v>
      </c>
    </row>
    <row r="4" spans="1:4" ht="64" customHeight="1" x14ac:dyDescent="0.35">
      <c r="A4" s="28">
        <v>3</v>
      </c>
      <c r="B4" s="43" t="s">
        <v>50</v>
      </c>
      <c r="C4" s="29" t="s">
        <v>86</v>
      </c>
      <c r="D4" s="44" t="s">
        <v>87</v>
      </c>
    </row>
    <row r="5" spans="1:4" ht="64" customHeight="1" x14ac:dyDescent="0.35">
      <c r="A5" s="33">
        <v>4</v>
      </c>
      <c r="B5" s="45" t="s">
        <v>59</v>
      </c>
      <c r="C5" s="34" t="s">
        <v>88</v>
      </c>
      <c r="D5" s="46" t="s">
        <v>89</v>
      </c>
    </row>
  </sheetData>
  <pageMargins left="0.75" right="0.75" top="1" bottom="1" header="0.511811023622047" footer="0.511811023622047"/>
  <pageSetup paperSize="9" orientation="portrait" horizontalDpi="300" verticalDpi="300"/>
</worksheet>
</file>

<file path=docProps/app.xml><?xml version="1.0" encoding="utf-8"?>
<Properties xmlns="http://schemas.openxmlformats.org/officeDocument/2006/extended-properties" xmlns:vt="http://schemas.openxmlformats.org/officeDocument/2006/docPropsVTypes">
  <Template/>
  <TotalTime>0</TotalTime>
  <Application>Microsoft Excel</Application>
  <DocSecurity>0</DocSecurity>
  <ScaleCrop>false</ScaleCrop>
  <HeadingPairs>
    <vt:vector size="2" baseType="variant">
      <vt:variant>
        <vt:lpstr>Worksheets</vt:lpstr>
      </vt:variant>
      <vt:variant>
        <vt:i4>4</vt:i4>
      </vt:variant>
    </vt:vector>
  </HeadingPairs>
  <TitlesOfParts>
    <vt:vector size="4" baseType="lpstr">
      <vt:lpstr>Instructions</vt:lpstr>
      <vt:lpstr>Self-Assessment</vt:lpstr>
      <vt:lpstr>Results</vt:lpstr>
      <vt:lpstr>Phase Guide</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openpyxl</dc:creator>
  <dc:description/>
  <cp:lastModifiedBy>Mohamed Tanzeem</cp:lastModifiedBy>
  <cp:revision>1</cp:revision>
  <dcterms:created xsi:type="dcterms:W3CDTF">2026-09-24T11:31:04Z</dcterms:created>
  <dcterms:modified xsi:type="dcterms:W3CDTF">2026-09-27T11:56:22Z</dcterms:modified>
  <dc:language>en-US</dc:language>
</cp:coreProperties>
</file>